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135" windowWidth="24240" windowHeight="10050" activeTab="0"/>
  </bookViews>
  <sheets>
    <sheet name="2009-2010 as of 5-11-09 " sheetId="1" r:id="rId1"/>
    <sheet name="Count by HS Revised Hours" sheetId="2" r:id="rId2"/>
    <sheet name="High School Schedule 09-10" sheetId="3" r:id="rId3"/>
  </sheets>
  <definedNames>
    <definedName name="_xlnm.Print_Area" localSheetId="1">'Count by HS Revised Hours'!$A$1:$AC$72</definedName>
  </definedNames>
  <calcPr fullCalcOnLoad="1"/>
</workbook>
</file>

<file path=xl/sharedStrings.xml><?xml version="1.0" encoding="utf-8"?>
<sst xmlns="http://schemas.openxmlformats.org/spreadsheetml/2006/main" count="552" uniqueCount="157">
  <si>
    <t>S</t>
  </si>
  <si>
    <t>M</t>
  </si>
  <si>
    <t>T</t>
  </si>
  <si>
    <t>W</t>
  </si>
  <si>
    <t>F</t>
  </si>
  <si>
    <t xml:space="preserve"> </t>
  </si>
  <si>
    <t xml:space="preserve"> NOVEMBER</t>
  </si>
  <si>
    <t xml:space="preserve"> DECEMBER</t>
  </si>
  <si>
    <t xml:space="preserve"> OCTOBER</t>
  </si>
  <si>
    <t xml:space="preserve"> FEBRUARY</t>
  </si>
  <si>
    <t xml:space="preserve"> MARCH</t>
  </si>
  <si>
    <t xml:space="preserve"> APRIL</t>
  </si>
  <si>
    <t xml:space="preserve"> MAY</t>
  </si>
  <si>
    <t>A</t>
  </si>
  <si>
    <t>Y</t>
  </si>
  <si>
    <t>v</t>
  </si>
  <si>
    <t>®</t>
  </si>
  <si>
    <t>Teacher Work Day / Student Vacation</t>
  </si>
  <si>
    <t>End of Quarter / Semester</t>
  </si>
  <si>
    <t>Early Release</t>
  </si>
  <si>
    <t>EVENTS</t>
  </si>
  <si>
    <t xml:space="preserve">     LEGEND</t>
  </si>
  <si>
    <t>JUNE</t>
  </si>
  <si>
    <t>SEPTEMBER</t>
  </si>
  <si>
    <t>Total Hours</t>
  </si>
  <si>
    <t>Total Student Contact Hours</t>
  </si>
  <si>
    <t>Staff Development Hours</t>
  </si>
  <si>
    <t>Vacation Day - No School</t>
  </si>
  <si>
    <t>Total Student Full Days</t>
  </si>
  <si>
    <t>Student Full days</t>
  </si>
  <si>
    <t>Seniors</t>
  </si>
  <si>
    <t>Full Days</t>
  </si>
  <si>
    <t>at</t>
  </si>
  <si>
    <t>hrs</t>
  </si>
  <si>
    <t xml:space="preserve"> AUGUST 2009</t>
  </si>
  <si>
    <t xml:space="preserve"> JANUARY 2010</t>
  </si>
  <si>
    <t xml:space="preserve">7th- Labor Day </t>
  </si>
  <si>
    <t>25th - Early Release</t>
  </si>
  <si>
    <t>21st  - 31st Christmas Break</t>
  </si>
  <si>
    <t>15th - President's Day</t>
  </si>
  <si>
    <t>Teacher Trade Day - No School</t>
  </si>
  <si>
    <t>1st &amp; 2nd No School</t>
  </si>
  <si>
    <t>Early Release Days</t>
  </si>
  <si>
    <t>Total Days</t>
  </si>
  <si>
    <t>31st - Memorial Day</t>
  </si>
  <si>
    <t xml:space="preserve">25th - </t>
  </si>
  <si>
    <t>25th - All Staff Work Day</t>
  </si>
  <si>
    <t>26th - All Staff Work Day</t>
  </si>
  <si>
    <t>4th - Return to School</t>
  </si>
  <si>
    <t xml:space="preserve">1st &amp; 2nd - </t>
  </si>
  <si>
    <t>Teacher Work Days</t>
  </si>
  <si>
    <t>Vacation Days</t>
  </si>
  <si>
    <t xml:space="preserve">22nd - 26th    Spring Break </t>
  </si>
  <si>
    <t>29th - Graduation</t>
  </si>
  <si>
    <t>26th-27th Thanksgiving Vac.</t>
  </si>
  <si>
    <t>Last Day 27th 1/2 day</t>
  </si>
  <si>
    <t xml:space="preserve">12:00  - Sweet and Ola School's </t>
  </si>
  <si>
    <t>1:00  -  Butte View, Carberry and Shadow Butte.</t>
  </si>
  <si>
    <t>12:15 - High School, Junior High, Black Canyon High School</t>
  </si>
  <si>
    <t>Full Days Seniors</t>
  </si>
  <si>
    <t>May</t>
  </si>
  <si>
    <t>,</t>
  </si>
  <si>
    <t>Aug - April</t>
  </si>
  <si>
    <t>14th - End 2nd Qtr / Sem</t>
  </si>
  <si>
    <t>15th - Teacher Workday</t>
  </si>
  <si>
    <t>24th - All Staff  Inservice</t>
  </si>
  <si>
    <t>2nd - State Teachers Conf.</t>
  </si>
  <si>
    <t>18th - ML King Day</t>
  </si>
  <si>
    <t>21st - New Teachers</t>
  </si>
  <si>
    <t>Teacher Inservice</t>
  </si>
  <si>
    <t>!</t>
  </si>
  <si>
    <t>Early Out  Wed</t>
  </si>
  <si>
    <t>1st - Inservice /  Workday</t>
  </si>
  <si>
    <t>t!</t>
  </si>
  <si>
    <t>Teacher  - Inservice /Workday</t>
  </si>
  <si>
    <t>16th- Start Early Out Wed.</t>
  </si>
  <si>
    <t>Wednesday Release 1 Hour Early</t>
  </si>
  <si>
    <t>Early Out Wednesday</t>
  </si>
  <si>
    <t>Half Day - Early Release</t>
  </si>
  <si>
    <t>Wednesday  Release 1 Hour Early</t>
  </si>
  <si>
    <t>19th - End of 3rd Qtr</t>
  </si>
  <si>
    <r>
      <t xml:space="preserve">Based on </t>
    </r>
    <r>
      <rPr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High School Hours</t>
    </r>
  </si>
  <si>
    <t>27th - 1/2 day for Seniors</t>
  </si>
  <si>
    <t>Adopted By the Emmett School District Board of Trustees on 11-13-08</t>
  </si>
  <si>
    <t>Wednesday 1 Hour Early Release Starts 9/16/08 -  Ends 5/19/09.</t>
  </si>
  <si>
    <r>
      <t xml:space="preserve"> A</t>
    </r>
    <r>
      <rPr>
        <u val="single"/>
        <sz val="9"/>
        <rFont val="Arial"/>
        <family val="2"/>
      </rPr>
      <t xml:space="preserve">     HALF DAY - EARLY RELEASE TIMES ARE:</t>
    </r>
  </si>
  <si>
    <t>High School</t>
  </si>
  <si>
    <t>2009-2010 School Year</t>
  </si>
  <si>
    <t>Regular Schedule</t>
  </si>
  <si>
    <t>Shortened Schedule</t>
  </si>
  <si>
    <t>Period</t>
  </si>
  <si>
    <t>Time</t>
  </si>
  <si>
    <t>Hours</t>
  </si>
  <si>
    <t>In</t>
  </si>
  <si>
    <t>Out</t>
  </si>
  <si>
    <t>10 Minute Break 10:29 - 10:39</t>
  </si>
  <si>
    <t>5 Minute Break 9:38 - 9:43</t>
  </si>
  <si>
    <t>42 Minute Lunch 12:20 - 1:02</t>
  </si>
  <si>
    <t>Daily Total</t>
  </si>
  <si>
    <t>Minutes</t>
  </si>
  <si>
    <t>This is what the new Shortened Schedule could be.  Need to have 4 hours.</t>
  </si>
  <si>
    <t>New end time '09/10'</t>
  </si>
  <si>
    <t xml:space="preserve">Parent/Teacher Conference </t>
  </si>
  <si>
    <t>4th- (7-9 Conferences)</t>
  </si>
  <si>
    <t>5th - (10-12 Conferences)</t>
  </si>
  <si>
    <t>6th - Teacher Trade Day</t>
  </si>
  <si>
    <t>30th - End of 1st Qtr.</t>
  </si>
  <si>
    <t>2nd - Teacher Workday</t>
  </si>
  <si>
    <t>First / Last day of school   Full day</t>
  </si>
  <si>
    <t xml:space="preserve">27th - Students FULL Day </t>
  </si>
  <si>
    <t>1st- Teacher Workday</t>
  </si>
  <si>
    <t>Wednesday Release 1 Hour Early Start September 16th and End May 12th</t>
  </si>
  <si>
    <t>12th- Last Early Out Wed.</t>
  </si>
  <si>
    <t>28th - Last Day  1/2 Day</t>
  </si>
  <si>
    <t xml:space="preserve">First/Last day of school  </t>
  </si>
  <si>
    <t xml:space="preserve">          Early Release</t>
  </si>
  <si>
    <t>28</t>
  </si>
  <si>
    <t>17</t>
  </si>
  <si>
    <t>26</t>
  </si>
  <si>
    <t>31</t>
  </si>
  <si>
    <t>NOVEMBER</t>
  </si>
  <si>
    <t>OCTOBER</t>
  </si>
  <si>
    <t>14</t>
  </si>
  <si>
    <t>21</t>
  </si>
  <si>
    <t>19</t>
  </si>
  <si>
    <t>Christmas Break</t>
  </si>
  <si>
    <t>1</t>
  </si>
  <si>
    <t>8</t>
  </si>
  <si>
    <t>15</t>
  </si>
  <si>
    <t>22</t>
  </si>
  <si>
    <t>20th - Parent Work Day</t>
  </si>
  <si>
    <t>5</t>
  </si>
  <si>
    <t>12</t>
  </si>
  <si>
    <t>5th - Labor Day</t>
  </si>
  <si>
    <t>6th - First Day of School</t>
  </si>
  <si>
    <t>24</t>
  </si>
  <si>
    <t>10th-13th Spirit Week</t>
  </si>
  <si>
    <t>3rd - End of 1st Quarter</t>
  </si>
  <si>
    <t>24th-25th  No School</t>
  </si>
  <si>
    <t>Thanksgiving Break</t>
  </si>
  <si>
    <t>10th - Parent Teacher Conf.</t>
  </si>
  <si>
    <t>Dec. 19th - Dec. 30th</t>
  </si>
  <si>
    <t>2nd - Return to School</t>
  </si>
  <si>
    <t>19th - End of 2nd Qtr./1st Sem.</t>
  </si>
  <si>
    <t xml:space="preserve">26th - 1st Semester Honor's </t>
  </si>
  <si>
    <t>Ceremony</t>
  </si>
  <si>
    <t>16th - End of 3rd Qtr.</t>
  </si>
  <si>
    <t>5th - Potato Feed</t>
  </si>
  <si>
    <t>19th - 2016 Graduation</t>
  </si>
  <si>
    <t>23rd - Kindergarten Graduation</t>
  </si>
  <si>
    <t>25th - Last Day of School</t>
  </si>
  <si>
    <t>AUGUST 2016</t>
  </si>
  <si>
    <t>JANUARY 2017</t>
  </si>
  <si>
    <t>17th - No School Easter Break</t>
  </si>
  <si>
    <t>23rd - Parent Teacher Conf.</t>
  </si>
  <si>
    <t>27th - 31st Spring Break</t>
  </si>
  <si>
    <t>End of Qtr/Semester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</si>
</sst>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dd"/>
    <numFmt numFmtId="171" formatCode="[hh]:mm"/>
    <numFmt numFmtId="172" formatCode="[h]:mm"/>
    <numFmt numFmtId="173" formatCode="[$-409]dddd\,\ mmmm\ dd\,\ yyyy"/>
    <numFmt numFmtId="174" formatCode="m/d;@"/>
    <numFmt numFmtId="175" formatCode="[$-409]h:mm:ss\ AM/PM"/>
    <numFmt numFmtId="176" formatCode="[$-409]dddd\,\ mmmm\ d\,\ yyyy"/>
  </numFmts>
  <fonts count="60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name val="MS Outlook"/>
      <family val="0"/>
    </font>
    <font>
      <sz val="10"/>
      <name val="Webdings"/>
      <family val="1"/>
    </font>
    <font>
      <sz val="10"/>
      <name val="Wingdings"/>
      <family val="0"/>
    </font>
    <font>
      <sz val="10"/>
      <name val="Marlet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sz val="10"/>
      <color indexed="17"/>
      <name val="Arial"/>
      <family val="0"/>
    </font>
    <font>
      <b/>
      <u val="single"/>
      <sz val="10"/>
      <name val="Arial"/>
      <family val="2"/>
    </font>
    <font>
      <sz val="8"/>
      <color indexed="17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MS Outlook"/>
      <family val="0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Webdings"/>
      <family val="1"/>
    </font>
    <font>
      <b/>
      <sz val="10"/>
      <name val="Wingdings"/>
      <family val="0"/>
    </font>
    <font>
      <sz val="11"/>
      <name val="Arial"/>
      <family val="2"/>
    </font>
    <font>
      <sz val="11"/>
      <name val="Webdings"/>
      <family val="1"/>
    </font>
    <font>
      <sz val="11"/>
      <name val="Wingdings"/>
      <family val="0"/>
    </font>
    <font>
      <sz val="14"/>
      <name val="Arial"/>
      <family val="2"/>
    </font>
    <font>
      <sz val="14"/>
      <name val="Arial Unicode MS"/>
      <family val="2"/>
    </font>
    <font>
      <sz val="14"/>
      <name val="MS Outlook"/>
      <family val="0"/>
    </font>
    <font>
      <sz val="14"/>
      <name val="Wingdings"/>
      <family val="0"/>
    </font>
    <font>
      <sz val="12"/>
      <name val="Wingdings"/>
      <family val="0"/>
    </font>
    <font>
      <sz val="14"/>
      <name val="Webdings"/>
      <family val="1"/>
    </font>
    <font>
      <sz val="14"/>
      <name val="Marlett"/>
      <family val="0"/>
    </font>
    <font>
      <sz val="14"/>
      <color indexed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MS Outlook"/>
      <family val="0"/>
    </font>
    <font>
      <sz val="12"/>
      <name val="Marle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2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2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2" fillId="0" borderId="18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textRotation="180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justify"/>
    </xf>
    <xf numFmtId="0" fontId="2" fillId="20" borderId="2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3" fillId="0" borderId="20" xfId="0" applyFont="1" applyBorder="1" applyAlignment="1">
      <alignment horizontal="left" vertical="justify"/>
    </xf>
    <xf numFmtId="0" fontId="0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vertical="justify"/>
    </xf>
    <xf numFmtId="0" fontId="7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3" fillId="0" borderId="18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21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1" fillId="0" borderId="0" xfId="0" applyFont="1" applyBorder="1" applyAlignment="1">
      <alignment horizontal="right" vertical="justify"/>
    </xf>
    <xf numFmtId="0" fontId="5" fillId="0" borderId="0" xfId="0" applyFont="1" applyFill="1" applyBorder="1" applyAlignment="1">
      <alignment vertical="justify"/>
    </xf>
    <xf numFmtId="0" fontId="3" fillId="0" borderId="21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5" fillId="0" borderId="11" xfId="0" applyFont="1" applyBorder="1" applyAlignment="1">
      <alignment vertical="justify"/>
    </xf>
    <xf numFmtId="0" fontId="5" fillId="0" borderId="11" xfId="0" applyFont="1" applyFill="1" applyBorder="1" applyAlignment="1">
      <alignment vertical="justify"/>
    </xf>
    <xf numFmtId="0" fontId="0" fillId="0" borderId="12" xfId="0" applyFont="1" applyBorder="1" applyAlignment="1">
      <alignment horizontal="left" vertical="justify"/>
    </xf>
    <xf numFmtId="0" fontId="3" fillId="0" borderId="14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right" vertical="justify"/>
    </xf>
    <xf numFmtId="0" fontId="0" fillId="0" borderId="11" xfId="0" applyFont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0" fontId="3" fillId="0" borderId="14" xfId="0" applyFont="1" applyBorder="1" applyAlignment="1">
      <alignment horizontal="left" vertical="justify"/>
    </xf>
    <xf numFmtId="0" fontId="7" fillId="0" borderId="0" xfId="0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9" fontId="0" fillId="0" borderId="0" xfId="0" applyNumberFormat="1" applyFont="1" applyFill="1" applyBorder="1" applyAlignment="1">
      <alignment horizontal="center" vertical="justify"/>
    </xf>
    <xf numFmtId="0" fontId="6" fillId="0" borderId="11" xfId="0" applyFont="1" applyBorder="1" applyAlignment="1">
      <alignment vertical="justify"/>
    </xf>
    <xf numFmtId="0" fontId="12" fillId="0" borderId="0" xfId="0" applyFont="1" applyBorder="1" applyAlignment="1">
      <alignment textRotation="180"/>
    </xf>
    <xf numFmtId="0" fontId="0" fillId="0" borderId="13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22" xfId="0" applyFont="1" applyBorder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" fontId="16" fillId="0" borderId="0" xfId="0" applyNumberFormat="1" applyFont="1" applyBorder="1" applyAlignment="1">
      <alignment/>
    </xf>
    <xf numFmtId="20" fontId="16" fillId="0" borderId="27" xfId="0" applyNumberFormat="1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/>
    </xf>
    <xf numFmtId="170" fontId="16" fillId="0" borderId="26" xfId="0" applyNumberFormat="1" applyFont="1" applyBorder="1" applyAlignment="1">
      <alignment/>
    </xf>
    <xf numFmtId="18" fontId="16" fillId="0" borderId="26" xfId="0" applyNumberFormat="1" applyFont="1" applyBorder="1" applyAlignment="1">
      <alignment/>
    </xf>
    <xf numFmtId="20" fontId="16" fillId="0" borderId="2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Alignment="1">
      <alignment/>
    </xf>
    <xf numFmtId="20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171" fontId="16" fillId="0" borderId="0" xfId="0" applyNumberFormat="1" applyFont="1" applyAlignment="1">
      <alignment/>
    </xf>
    <xf numFmtId="172" fontId="16" fillId="0" borderId="28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10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8" fontId="24" fillId="0" borderId="0" xfId="0" applyNumberFormat="1" applyFont="1" applyBorder="1" applyAlignment="1">
      <alignment/>
    </xf>
    <xf numFmtId="20" fontId="24" fillId="0" borderId="27" xfId="0" applyNumberFormat="1" applyFont="1" applyBorder="1" applyAlignment="1">
      <alignment/>
    </xf>
    <xf numFmtId="0" fontId="24" fillId="0" borderId="26" xfId="0" applyFont="1" applyBorder="1" applyAlignment="1">
      <alignment horizontal="center"/>
    </xf>
    <xf numFmtId="170" fontId="24" fillId="0" borderId="26" xfId="0" applyNumberFormat="1" applyFont="1" applyBorder="1" applyAlignment="1">
      <alignment horizontal="center"/>
    </xf>
    <xf numFmtId="16" fontId="24" fillId="0" borderId="26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5" xfId="0" applyFont="1" applyBorder="1" applyAlignment="1">
      <alignment/>
    </xf>
    <xf numFmtId="18" fontId="24" fillId="0" borderId="25" xfId="0" applyNumberFormat="1" applyFont="1" applyBorder="1" applyAlignment="1">
      <alignment/>
    </xf>
    <xf numFmtId="20" fontId="24" fillId="0" borderId="28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171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8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justify"/>
    </xf>
    <xf numFmtId="0" fontId="6" fillId="0" borderId="0" xfId="0" applyFont="1" applyBorder="1" applyAlignment="1">
      <alignment/>
    </xf>
    <xf numFmtId="0" fontId="28" fillId="0" borderId="19" xfId="0" applyFont="1" applyBorder="1" applyAlignment="1">
      <alignment horizontal="center" vertical="justify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justify"/>
    </xf>
    <xf numFmtId="0" fontId="29" fillId="0" borderId="11" xfId="0" applyFont="1" applyFill="1" applyBorder="1" applyAlignment="1">
      <alignment horizontal="center" vertical="justify"/>
    </xf>
    <xf numFmtId="0" fontId="28" fillId="0" borderId="11" xfId="0" applyFont="1" applyBorder="1" applyAlignment="1">
      <alignment vertical="justify"/>
    </xf>
    <xf numFmtId="0" fontId="28" fillId="0" borderId="11" xfId="0" applyFont="1" applyFill="1" applyBorder="1" applyAlignment="1">
      <alignment vertical="justify"/>
    </xf>
    <xf numFmtId="0" fontId="28" fillId="0" borderId="1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0" xfId="0" applyFont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2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vertical="justify"/>
    </xf>
    <xf numFmtId="0" fontId="0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0" fontId="38" fillId="25" borderId="30" xfId="0" applyFont="1" applyFill="1" applyBorder="1" applyAlignment="1">
      <alignment horizontal="center"/>
    </xf>
    <xf numFmtId="0" fontId="39" fillId="0" borderId="20" xfId="0" applyFont="1" applyBorder="1" applyAlignment="1">
      <alignment horizontal="left" vertical="justify"/>
    </xf>
    <xf numFmtId="0" fontId="39" fillId="0" borderId="0" xfId="0" applyFont="1" applyBorder="1" applyAlignment="1">
      <alignment horizontal="left" vertical="justify"/>
    </xf>
    <xf numFmtId="0" fontId="31" fillId="0" borderId="0" xfId="0" applyFont="1" applyBorder="1" applyAlignment="1">
      <alignment horizontal="center" vertical="justify"/>
    </xf>
    <xf numFmtId="49" fontId="31" fillId="0" borderId="0" xfId="0" applyNumberFormat="1" applyFont="1" applyBorder="1" applyAlignment="1">
      <alignment horizontal="center" vertical="justify"/>
    </xf>
    <xf numFmtId="0" fontId="31" fillId="0" borderId="0" xfId="0" applyFont="1" applyFill="1" applyBorder="1" applyAlignment="1">
      <alignment horizontal="center" vertical="justify"/>
    </xf>
    <xf numFmtId="0" fontId="31" fillId="0" borderId="10" xfId="0" applyFont="1" applyBorder="1" applyAlignment="1">
      <alignment horizontal="center" vertical="justify"/>
    </xf>
    <xf numFmtId="0" fontId="31" fillId="0" borderId="17" xfId="0" applyFont="1" applyBorder="1" applyAlignment="1">
      <alignment horizontal="center" vertical="justify"/>
    </xf>
    <xf numFmtId="0" fontId="26" fillId="0" borderId="0" xfId="0" applyFont="1" applyBorder="1" applyAlignment="1">
      <alignment vertical="justify"/>
    </xf>
    <xf numFmtId="0" fontId="41" fillId="0" borderId="0" xfId="0" applyFont="1" applyBorder="1" applyAlignment="1">
      <alignment vertical="justify"/>
    </xf>
    <xf numFmtId="0" fontId="21" fillId="0" borderId="0" xfId="0" applyFont="1" applyBorder="1" applyAlignment="1">
      <alignment vertical="justify"/>
    </xf>
    <xf numFmtId="0" fontId="3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42" fillId="0" borderId="0" xfId="0" applyFont="1" applyBorder="1" applyAlignment="1">
      <alignment vertical="justify"/>
    </xf>
    <xf numFmtId="0" fontId="31" fillId="26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39" fillId="0" borderId="18" xfId="0" applyFont="1" applyBorder="1" applyAlignment="1">
      <alignment horizontal="left" vertical="justify"/>
    </xf>
    <xf numFmtId="0" fontId="1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left" vertical="justify"/>
    </xf>
    <xf numFmtId="0" fontId="16" fillId="0" borderId="18" xfId="0" applyFont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right" vertical="justify"/>
    </xf>
    <xf numFmtId="0" fontId="40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28" fillId="20" borderId="14" xfId="0" applyNumberFormat="1" applyFont="1" applyFill="1" applyBorder="1" applyAlignment="1">
      <alignment horizontal="center"/>
    </xf>
    <xf numFmtId="49" fontId="28" fillId="20" borderId="15" xfId="0" applyNumberFormat="1" applyFont="1" applyFill="1" applyBorder="1" applyAlignment="1">
      <alignment horizontal="center"/>
    </xf>
    <xf numFmtId="49" fontId="28" fillId="20" borderId="16" xfId="0" applyNumberFormat="1" applyFont="1" applyFill="1" applyBorder="1" applyAlignment="1">
      <alignment horizontal="center"/>
    </xf>
    <xf numFmtId="164" fontId="28" fillId="20" borderId="10" xfId="0" applyNumberFormat="1" applyFont="1" applyFill="1" applyBorder="1" applyAlignment="1">
      <alignment horizontal="center" vertical="justify"/>
    </xf>
    <xf numFmtId="164" fontId="28" fillId="20" borderId="0" xfId="0" applyNumberFormat="1" applyFont="1" applyFill="1" applyBorder="1" applyAlignment="1">
      <alignment horizontal="center" vertical="justify"/>
    </xf>
    <xf numFmtId="164" fontId="28" fillId="20" borderId="17" xfId="0" applyNumberFormat="1" applyFont="1" applyFill="1" applyBorder="1" applyAlignment="1">
      <alignment horizontal="center" vertical="justify"/>
    </xf>
    <xf numFmtId="164" fontId="28" fillId="20" borderId="15" xfId="0" applyNumberFormat="1" applyFont="1" applyFill="1" applyBorder="1" applyAlignment="1">
      <alignment horizontal="center" vertical="justify"/>
    </xf>
    <xf numFmtId="164" fontId="28" fillId="20" borderId="16" xfId="0" applyNumberFormat="1" applyFont="1" applyFill="1" applyBorder="1" applyAlignment="1">
      <alignment horizontal="center" vertical="justify"/>
    </xf>
    <xf numFmtId="164" fontId="28" fillId="20" borderId="14" xfId="0" applyNumberFormat="1" applyFont="1" applyFill="1" applyBorder="1" applyAlignment="1">
      <alignment horizontal="center" vertical="justify"/>
    </xf>
    <xf numFmtId="164" fontId="28" fillId="20" borderId="14" xfId="0" applyNumberFormat="1" applyFont="1" applyFill="1" applyBorder="1" applyAlignment="1">
      <alignment horizontal="center"/>
    </xf>
    <xf numFmtId="164" fontId="28" fillId="20" borderId="15" xfId="0" applyNumberFormat="1" applyFont="1" applyFill="1" applyBorder="1" applyAlignment="1">
      <alignment horizontal="center"/>
    </xf>
    <xf numFmtId="164" fontId="28" fillId="20" borderId="16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 vertical="justify"/>
    </xf>
    <xf numFmtId="0" fontId="40" fillId="0" borderId="0" xfId="0" applyFont="1" applyFill="1" applyBorder="1" applyAlignment="1">
      <alignment horizontal="right" vertical="justify"/>
    </xf>
    <xf numFmtId="0" fontId="16" fillId="0" borderId="0" xfId="0" applyFont="1" applyBorder="1" applyAlignment="1">
      <alignment horizontal="left" vertical="justify"/>
    </xf>
    <xf numFmtId="0" fontId="18" fillId="0" borderId="10" xfId="0" applyFont="1" applyBorder="1" applyAlignment="1">
      <alignment horizontal="left" vertical="justify"/>
    </xf>
    <xf numFmtId="0" fontId="19" fillId="0" borderId="0" xfId="0" applyFont="1" applyBorder="1" applyAlignment="1">
      <alignment horizontal="left" vertical="justify"/>
    </xf>
    <xf numFmtId="0" fontId="19" fillId="0" borderId="17" xfId="0" applyFont="1" applyBorder="1" applyAlignment="1">
      <alignment horizontal="left" vertical="justify"/>
    </xf>
    <xf numFmtId="0" fontId="2" fillId="20" borderId="14" xfId="0" applyFont="1" applyFill="1" applyBorder="1" applyAlignment="1">
      <alignment horizontal="center" vertical="justify"/>
    </xf>
    <xf numFmtId="0" fontId="2" fillId="20" borderId="15" xfId="0" applyFont="1" applyFill="1" applyBorder="1" applyAlignment="1">
      <alignment horizontal="center" vertical="justify"/>
    </xf>
    <xf numFmtId="0" fontId="2" fillId="20" borderId="0" xfId="0" applyFont="1" applyFill="1" applyBorder="1" applyAlignment="1">
      <alignment horizontal="center" vertical="justify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left" vertical="justify"/>
    </xf>
    <xf numFmtId="0" fontId="3" fillId="0" borderId="0" xfId="0" applyFont="1" applyBorder="1" applyAlignment="1">
      <alignment horizontal="right" vertical="justify"/>
    </xf>
    <xf numFmtId="0" fontId="1" fillId="0" borderId="18" xfId="0" applyFont="1" applyBorder="1" applyAlignment="1">
      <alignment horizontal="left" vertical="justify"/>
    </xf>
    <xf numFmtId="0" fontId="0" fillId="0" borderId="11" xfId="0" applyBorder="1" applyAlignment="1">
      <alignment/>
    </xf>
    <xf numFmtId="0" fontId="16" fillId="0" borderId="0" xfId="0" applyFont="1" applyBorder="1" applyAlignment="1">
      <alignment horizontal="left" vertical="justify" wrapText="1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justify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0" fillId="0" borderId="0" xfId="0" applyFont="1" applyBorder="1" applyAlignment="1">
      <alignment horizontal="center" textRotation="180"/>
    </xf>
    <xf numFmtId="0" fontId="15" fillId="0" borderId="0" xfId="0" applyFont="1" applyBorder="1" applyAlignment="1">
      <alignment horizontal="center" textRotation="180"/>
    </xf>
    <xf numFmtId="0" fontId="12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164" fontId="0" fillId="20" borderId="10" xfId="0" applyNumberFormat="1" applyFont="1" applyFill="1" applyBorder="1" applyAlignment="1">
      <alignment horizontal="center" vertical="justify"/>
    </xf>
    <xf numFmtId="164" fontId="0" fillId="20" borderId="0" xfId="0" applyNumberFormat="1" applyFont="1" applyFill="1" applyBorder="1" applyAlignment="1">
      <alignment horizontal="center" vertical="justify"/>
    </xf>
    <xf numFmtId="164" fontId="0" fillId="20" borderId="17" xfId="0" applyNumberFormat="1" applyFont="1" applyFill="1" applyBorder="1" applyAlignment="1">
      <alignment horizontal="center" vertical="justify"/>
    </xf>
    <xf numFmtId="164" fontId="0" fillId="20" borderId="14" xfId="0" applyNumberFormat="1" applyFont="1" applyFill="1" applyBorder="1" applyAlignment="1">
      <alignment horizontal="center" vertical="justify"/>
    </xf>
    <xf numFmtId="164" fontId="0" fillId="20" borderId="15" xfId="0" applyNumberFormat="1" applyFont="1" applyFill="1" applyBorder="1" applyAlignment="1">
      <alignment horizontal="center" vertical="justify"/>
    </xf>
    <xf numFmtId="164" fontId="0" fillId="20" borderId="16" xfId="0" applyNumberFormat="1" applyFont="1" applyFill="1" applyBorder="1" applyAlignment="1">
      <alignment horizontal="center" vertical="justify"/>
    </xf>
    <xf numFmtId="164" fontId="0" fillId="20" borderId="14" xfId="0" applyNumberFormat="1" applyFont="1" applyFill="1" applyBorder="1" applyAlignment="1">
      <alignment horizontal="center"/>
    </xf>
    <xf numFmtId="164" fontId="0" fillId="20" borderId="15" xfId="0" applyNumberFormat="1" applyFont="1" applyFill="1" applyBorder="1" applyAlignment="1">
      <alignment horizontal="center"/>
    </xf>
    <xf numFmtId="164" fontId="0" fillId="20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vertical="justify"/>
    </xf>
    <xf numFmtId="0" fontId="3" fillId="0" borderId="10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0" fontId="2" fillId="20" borderId="16" xfId="0" applyFont="1" applyFill="1" applyBorder="1" applyAlignment="1">
      <alignment horizontal="center" vertical="justify"/>
    </xf>
    <xf numFmtId="0" fontId="18" fillId="0" borderId="14" xfId="0" applyFont="1" applyBorder="1" applyAlignment="1">
      <alignment horizontal="left" vertical="justify"/>
    </xf>
    <xf numFmtId="0" fontId="19" fillId="0" borderId="15" xfId="0" applyFont="1" applyBorder="1" applyAlignment="1">
      <alignment horizontal="left" vertical="justify"/>
    </xf>
    <xf numFmtId="0" fontId="19" fillId="0" borderId="16" xfId="0" applyFont="1" applyBorder="1" applyAlignment="1">
      <alignment horizontal="left" vertical="justify"/>
    </xf>
    <xf numFmtId="0" fontId="16" fillId="0" borderId="10" xfId="0" applyFont="1" applyBorder="1" applyAlignment="1">
      <alignment horizontal="left" vertical="justify"/>
    </xf>
    <xf numFmtId="0" fontId="16" fillId="0" borderId="17" xfId="0" applyFont="1" applyBorder="1" applyAlignment="1">
      <alignment horizontal="left" vertical="justify"/>
    </xf>
    <xf numFmtId="0" fontId="13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6" fillId="0" borderId="10" xfId="0" applyFont="1" applyBorder="1" applyAlignment="1">
      <alignment horizontal="left" vertical="justify" wrapText="1"/>
    </xf>
    <xf numFmtId="0" fontId="16" fillId="0" borderId="17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center"/>
    </xf>
    <xf numFmtId="2" fontId="0" fillId="22" borderId="31" xfId="0" applyNumberFormat="1" applyFont="1" applyFill="1" applyBorder="1" applyAlignment="1">
      <alignment horizontal="center"/>
    </xf>
    <xf numFmtId="0" fontId="0" fillId="22" borderId="3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" name="Line 4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" name="Line 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6" name="Line 6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7" name="Line 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8" name="Line 8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9" name="Line 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4</xdr:row>
      <xdr:rowOff>85725</xdr:rowOff>
    </xdr:from>
    <xdr:to>
      <xdr:col>14</xdr:col>
      <xdr:colOff>1228725</xdr:colOff>
      <xdr:row>4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5610225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85725</xdr:rowOff>
    </xdr:from>
    <xdr:to>
      <xdr:col>14</xdr:col>
      <xdr:colOff>1219200</xdr:colOff>
      <xdr:row>4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5600700" y="733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1238250</xdr:colOff>
      <xdr:row>4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714375" y="7429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47625</xdr:colOff>
      <xdr:row>40</xdr:row>
      <xdr:rowOff>47625</xdr:rowOff>
    </xdr:from>
    <xdr:to>
      <xdr:col>20</xdr:col>
      <xdr:colOff>409575</xdr:colOff>
      <xdr:row>40</xdr:row>
      <xdr:rowOff>200025</xdr:rowOff>
    </xdr:to>
    <xdr:pic>
      <xdr:nvPicPr>
        <xdr:cNvPr id="61" name="Picture 61" descr="C:\Users\rebor_000\AppData\Local\Microsoft\Windows\Temporary Internet Files\Content.IE5\OPBCK99K\200px-Graduation_hat.svg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61072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41</xdr:row>
      <xdr:rowOff>47625</xdr:rowOff>
    </xdr:from>
    <xdr:to>
      <xdr:col>17</xdr:col>
      <xdr:colOff>390525</xdr:colOff>
      <xdr:row>41</xdr:row>
      <xdr:rowOff>200025</xdr:rowOff>
    </xdr:to>
    <xdr:pic>
      <xdr:nvPicPr>
        <xdr:cNvPr id="62" name="Picture 66" descr="C:\Users\rebor_000\AppData\Local\Microsoft\Windows\Temporary Internet Files\Content.IE5\OPBCK99K\200px-Graduation_hat.svg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98583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" name="Line 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" name="Line 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" name="Line 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" name="Line 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" name="Line 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</xdr:row>
      <xdr:rowOff>85725</xdr:rowOff>
    </xdr:from>
    <xdr:to>
      <xdr:col>12</xdr:col>
      <xdr:colOff>1228725</xdr:colOff>
      <xdr:row>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4200525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</xdr:row>
      <xdr:rowOff>85725</xdr:rowOff>
    </xdr:from>
    <xdr:to>
      <xdr:col>12</xdr:col>
      <xdr:colOff>1228725</xdr:colOff>
      <xdr:row>1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4200525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8" name="Line 7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3" name="Line 8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12</xdr:col>
      <xdr:colOff>1219200</xdr:colOff>
      <xdr:row>1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4191000" y="247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</xdr:row>
      <xdr:rowOff>95250</xdr:rowOff>
    </xdr:from>
    <xdr:to>
      <xdr:col>4</xdr:col>
      <xdr:colOff>1238250</xdr:colOff>
      <xdr:row>1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1181100" y="257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:AH63"/>
  <sheetViews>
    <sheetView tabSelected="1" view="pageLayout" workbookViewId="0" topLeftCell="C16">
      <selection activeCell="J56" sqref="J56:L56"/>
    </sheetView>
  </sheetViews>
  <sheetFormatPr defaultColWidth="0.42578125" defaultRowHeight="12.75"/>
  <cols>
    <col min="1" max="1" width="3.28125" style="3" hidden="1" customWidth="1"/>
    <col min="2" max="2" width="3.8515625" style="3" hidden="1" customWidth="1"/>
    <col min="3" max="4" width="3.8515625" style="3" customWidth="1"/>
    <col min="5" max="6" width="3.8515625" style="3" hidden="1" customWidth="1"/>
    <col min="7" max="7" width="27.57421875" style="1" customWidth="1"/>
    <col min="8" max="8" width="6.57421875" style="4" customWidth="1"/>
    <col min="9" max="9" width="6.57421875" style="170" customWidth="1"/>
    <col min="10" max="14" width="6.57421875" style="4" customWidth="1"/>
    <col min="15" max="15" width="27.57421875" style="1" customWidth="1"/>
    <col min="16" max="22" width="6.57421875" style="4" customWidth="1"/>
    <col min="23" max="23" width="4.28125" style="3" hidden="1" customWidth="1"/>
    <col min="24" max="24" width="3.7109375" style="2" hidden="1" customWidth="1"/>
    <col min="25" max="16384" width="0.42578125" style="3" customWidth="1"/>
  </cols>
  <sheetData>
    <row r="5" spans="1:24" s="13" customFormat="1" ht="19.5" customHeight="1">
      <c r="A5" s="12"/>
      <c r="G5" s="10"/>
      <c r="H5" s="248" t="s">
        <v>151</v>
      </c>
      <c r="I5" s="249"/>
      <c r="J5" s="249"/>
      <c r="K5" s="249"/>
      <c r="L5" s="249"/>
      <c r="M5" s="249"/>
      <c r="N5" s="249"/>
      <c r="O5" s="10"/>
      <c r="P5" s="248" t="s">
        <v>152</v>
      </c>
      <c r="Q5" s="249"/>
      <c r="R5" s="249"/>
      <c r="S5" s="249"/>
      <c r="T5" s="249"/>
      <c r="U5" s="249"/>
      <c r="V5" s="250"/>
      <c r="X5" s="14"/>
    </row>
    <row r="6" spans="1:24" s="13" customFormat="1" ht="19.5" customHeight="1">
      <c r="A6" s="12"/>
      <c r="G6" s="57" t="s">
        <v>20</v>
      </c>
      <c r="H6" s="221" t="s">
        <v>0</v>
      </c>
      <c r="I6" s="222" t="s">
        <v>1</v>
      </c>
      <c r="J6" s="221" t="s">
        <v>2</v>
      </c>
      <c r="K6" s="221" t="s">
        <v>3</v>
      </c>
      <c r="L6" s="221" t="s">
        <v>2</v>
      </c>
      <c r="M6" s="223" t="s">
        <v>4</v>
      </c>
      <c r="N6" s="221" t="s">
        <v>0</v>
      </c>
      <c r="O6" s="57" t="s">
        <v>20</v>
      </c>
      <c r="P6" s="224" t="s">
        <v>0</v>
      </c>
      <c r="Q6" s="221" t="s">
        <v>1</v>
      </c>
      <c r="R6" s="221" t="s">
        <v>2</v>
      </c>
      <c r="S6" s="221" t="s">
        <v>3</v>
      </c>
      <c r="T6" s="221" t="s">
        <v>2</v>
      </c>
      <c r="U6" s="223" t="s">
        <v>4</v>
      </c>
      <c r="V6" s="225" t="s">
        <v>0</v>
      </c>
      <c r="X6" s="14"/>
    </row>
    <row r="7" spans="1:27" s="4" customFormat="1" ht="19.5" customHeight="1">
      <c r="A7" s="14"/>
      <c r="G7" s="188"/>
      <c r="H7" s="199"/>
      <c r="I7" s="200" t="s">
        <v>126</v>
      </c>
      <c r="J7" s="201">
        <v>2</v>
      </c>
      <c r="K7" s="201">
        <v>3</v>
      </c>
      <c r="L7" s="201">
        <v>4</v>
      </c>
      <c r="M7" s="202">
        <v>5</v>
      </c>
      <c r="N7" s="201">
        <v>6</v>
      </c>
      <c r="O7" s="197"/>
      <c r="P7" s="199">
        <v>1</v>
      </c>
      <c r="Q7" s="213" t="s">
        <v>13</v>
      </c>
      <c r="R7" s="202">
        <v>3</v>
      </c>
      <c r="S7" s="209">
        <v>4</v>
      </c>
      <c r="T7" s="209">
        <v>5</v>
      </c>
      <c r="U7" s="209">
        <v>6</v>
      </c>
      <c r="V7" s="210">
        <v>7</v>
      </c>
      <c r="X7" s="14"/>
      <c r="AA7" s="65"/>
    </row>
    <row r="8" spans="1:27" s="4" customFormat="1" ht="19.5" customHeight="1">
      <c r="A8" s="14">
        <v>8</v>
      </c>
      <c r="G8" s="219"/>
      <c r="H8" s="199">
        <v>7</v>
      </c>
      <c r="I8" s="200" t="s">
        <v>127</v>
      </c>
      <c r="J8" s="202">
        <v>9</v>
      </c>
      <c r="K8" s="201">
        <v>10</v>
      </c>
      <c r="L8" s="232">
        <v>11</v>
      </c>
      <c r="M8" s="202">
        <v>12</v>
      </c>
      <c r="N8" s="201">
        <v>13</v>
      </c>
      <c r="O8" s="188" t="s">
        <v>142</v>
      </c>
      <c r="P8" s="199">
        <v>8</v>
      </c>
      <c r="Q8" s="235">
        <v>9</v>
      </c>
      <c r="R8" s="201">
        <v>10</v>
      </c>
      <c r="S8" s="202">
        <v>11</v>
      </c>
      <c r="T8" s="201">
        <v>12</v>
      </c>
      <c r="U8" s="201">
        <v>13</v>
      </c>
      <c r="V8" s="210">
        <v>14</v>
      </c>
      <c r="X8" s="14">
        <v>20</v>
      </c>
      <c r="AA8" s="168"/>
    </row>
    <row r="9" spans="1:32" s="4" customFormat="1" ht="19.5" customHeight="1">
      <c r="A9" s="14" t="s">
        <v>45</v>
      </c>
      <c r="G9" s="188"/>
      <c r="H9" s="199">
        <v>14</v>
      </c>
      <c r="I9" s="200" t="s">
        <v>128</v>
      </c>
      <c r="J9" s="201">
        <v>16</v>
      </c>
      <c r="K9" s="201">
        <v>17</v>
      </c>
      <c r="L9" s="201">
        <v>18</v>
      </c>
      <c r="M9" s="202">
        <v>19</v>
      </c>
      <c r="N9" s="203">
        <v>20</v>
      </c>
      <c r="O9" s="237"/>
      <c r="P9" s="199">
        <v>15</v>
      </c>
      <c r="Q9" s="201">
        <v>16</v>
      </c>
      <c r="R9" s="201">
        <v>17</v>
      </c>
      <c r="S9" s="202">
        <v>18</v>
      </c>
      <c r="T9" s="211" t="s">
        <v>15</v>
      </c>
      <c r="U9" s="201">
        <v>20</v>
      </c>
      <c r="V9" s="210">
        <v>21</v>
      </c>
      <c r="X9" s="14"/>
      <c r="AA9" s="171"/>
      <c r="AF9" s="194"/>
    </row>
    <row r="10" spans="1:32" s="4" customFormat="1" ht="19.5" customHeight="1">
      <c r="A10" s="14"/>
      <c r="B10" s="4">
        <v>4</v>
      </c>
      <c r="G10" s="219" t="s">
        <v>130</v>
      </c>
      <c r="H10" s="199">
        <v>21</v>
      </c>
      <c r="I10" s="200" t="s">
        <v>129</v>
      </c>
      <c r="J10" s="201">
        <v>23</v>
      </c>
      <c r="K10" s="201">
        <v>24</v>
      </c>
      <c r="L10" s="201">
        <v>25</v>
      </c>
      <c r="M10" s="202">
        <v>26</v>
      </c>
      <c r="N10" s="201">
        <v>27</v>
      </c>
      <c r="O10" s="188" t="s">
        <v>143</v>
      </c>
      <c r="P10" s="199">
        <v>22</v>
      </c>
      <c r="Q10" s="201">
        <v>23</v>
      </c>
      <c r="R10" s="201">
        <v>24</v>
      </c>
      <c r="S10" s="202">
        <v>25</v>
      </c>
      <c r="T10" s="236">
        <v>26</v>
      </c>
      <c r="U10" s="202">
        <v>27</v>
      </c>
      <c r="V10" s="210">
        <v>28</v>
      </c>
      <c r="W10" s="4">
        <v>19</v>
      </c>
      <c r="X10" s="14"/>
      <c r="AA10" s="39"/>
      <c r="AF10" s="16"/>
    </row>
    <row r="11" spans="1:32" s="4" customFormat="1" ht="19.5" customHeight="1">
      <c r="A11" s="14"/>
      <c r="B11" s="15"/>
      <c r="C11" s="15"/>
      <c r="D11" s="15"/>
      <c r="E11" s="15"/>
      <c r="F11" s="15"/>
      <c r="G11" s="188"/>
      <c r="H11" s="199">
        <v>28</v>
      </c>
      <c r="I11" s="204">
        <v>29</v>
      </c>
      <c r="J11" s="204">
        <v>30</v>
      </c>
      <c r="K11" s="200" t="s">
        <v>119</v>
      </c>
      <c r="L11" s="200"/>
      <c r="M11" s="202"/>
      <c r="N11" s="201"/>
      <c r="O11" s="188" t="s">
        <v>144</v>
      </c>
      <c r="P11" s="199">
        <v>29</v>
      </c>
      <c r="Q11" s="201">
        <v>30</v>
      </c>
      <c r="R11" s="201">
        <v>31</v>
      </c>
      <c r="S11" s="202"/>
      <c r="T11" s="234"/>
      <c r="U11" s="201"/>
      <c r="V11" s="210"/>
      <c r="X11" s="14"/>
      <c r="Y11" s="5"/>
      <c r="AA11" s="160"/>
      <c r="AF11" s="177"/>
    </row>
    <row r="12" spans="1:32" s="4" customFormat="1" ht="19.5" customHeight="1">
      <c r="A12" s="14"/>
      <c r="G12" s="190"/>
      <c r="H12" s="199"/>
      <c r="I12" s="205"/>
      <c r="J12" s="206"/>
      <c r="K12" s="206"/>
      <c r="L12" s="206"/>
      <c r="M12" s="207"/>
      <c r="N12" s="208"/>
      <c r="O12" s="190" t="s">
        <v>145</v>
      </c>
      <c r="P12" s="212"/>
      <c r="Q12" s="206"/>
      <c r="R12" s="206"/>
      <c r="S12" s="206"/>
      <c r="T12" s="206"/>
      <c r="U12" s="207"/>
      <c r="V12" s="208"/>
      <c r="X12" s="14"/>
      <c r="AA12" s="70"/>
      <c r="AC12" s="11"/>
      <c r="AF12" s="194"/>
    </row>
    <row r="13" spans="1:32" s="13" customFormat="1" ht="19.5" customHeight="1">
      <c r="A13" s="12"/>
      <c r="G13" s="188"/>
      <c r="H13" s="256" t="s">
        <v>23</v>
      </c>
      <c r="I13" s="254"/>
      <c r="J13" s="254"/>
      <c r="K13" s="254"/>
      <c r="L13" s="254"/>
      <c r="M13" s="254"/>
      <c r="N13" s="255"/>
      <c r="O13" s="186"/>
      <c r="P13" s="251" t="s">
        <v>9</v>
      </c>
      <c r="Q13" s="252"/>
      <c r="R13" s="252"/>
      <c r="S13" s="252"/>
      <c r="T13" s="252"/>
      <c r="U13" s="252"/>
      <c r="V13" s="253"/>
      <c r="X13" s="14"/>
      <c r="AA13" s="69"/>
      <c r="AF13" s="69"/>
    </row>
    <row r="14" spans="1:24" s="13" customFormat="1" ht="19.5" customHeight="1">
      <c r="A14" s="12"/>
      <c r="G14" s="188"/>
      <c r="H14" s="224" t="s">
        <v>0</v>
      </c>
      <c r="I14" s="222" t="s">
        <v>1</v>
      </c>
      <c r="J14" s="221" t="s">
        <v>2</v>
      </c>
      <c r="K14" s="221" t="s">
        <v>3</v>
      </c>
      <c r="L14" s="221" t="s">
        <v>2</v>
      </c>
      <c r="M14" s="223" t="s">
        <v>4</v>
      </c>
      <c r="N14" s="225" t="s">
        <v>0</v>
      </c>
      <c r="O14" s="186"/>
      <c r="P14" s="224" t="s">
        <v>0</v>
      </c>
      <c r="Q14" s="221" t="s">
        <v>1</v>
      </c>
      <c r="R14" s="221" t="s">
        <v>2</v>
      </c>
      <c r="S14" s="221" t="s">
        <v>3</v>
      </c>
      <c r="T14" s="221" t="s">
        <v>2</v>
      </c>
      <c r="U14" s="223" t="s">
        <v>4</v>
      </c>
      <c r="V14" s="225" t="s">
        <v>0</v>
      </c>
      <c r="X14" s="14"/>
    </row>
    <row r="15" spans="1:24" s="4" customFormat="1" ht="19.5" customHeight="1">
      <c r="A15" s="14"/>
      <c r="G15" s="219" t="s">
        <v>133</v>
      </c>
      <c r="H15" s="199"/>
      <c r="I15" s="204"/>
      <c r="J15" s="200"/>
      <c r="K15" s="201"/>
      <c r="L15" s="201">
        <v>1</v>
      </c>
      <c r="M15" s="202">
        <v>2</v>
      </c>
      <c r="N15" s="210">
        <v>3</v>
      </c>
      <c r="O15" s="186"/>
      <c r="P15" s="199"/>
      <c r="Q15" s="201"/>
      <c r="R15" s="201"/>
      <c r="S15" s="202">
        <v>1</v>
      </c>
      <c r="T15" s="201">
        <v>2</v>
      </c>
      <c r="U15" s="201">
        <v>3</v>
      </c>
      <c r="V15" s="210">
        <v>4</v>
      </c>
      <c r="X15" s="14"/>
    </row>
    <row r="16" spans="1:24" s="4" customFormat="1" ht="19.5" customHeight="1">
      <c r="A16" s="14">
        <v>21</v>
      </c>
      <c r="G16" s="219" t="s">
        <v>134</v>
      </c>
      <c r="H16" s="199">
        <v>4</v>
      </c>
      <c r="I16" s="200" t="s">
        <v>131</v>
      </c>
      <c r="J16" s="213" t="s">
        <v>13</v>
      </c>
      <c r="K16" s="201">
        <v>7</v>
      </c>
      <c r="L16" s="201">
        <v>8</v>
      </c>
      <c r="M16" s="202">
        <v>9</v>
      </c>
      <c r="N16" s="210">
        <v>10</v>
      </c>
      <c r="O16" s="186"/>
      <c r="P16" s="199">
        <v>5</v>
      </c>
      <c r="Q16" s="201">
        <v>6</v>
      </c>
      <c r="R16" s="201">
        <v>7</v>
      </c>
      <c r="S16" s="202">
        <v>8</v>
      </c>
      <c r="T16" s="201">
        <v>9</v>
      </c>
      <c r="U16" s="201">
        <v>10</v>
      </c>
      <c r="V16" s="210">
        <v>11</v>
      </c>
      <c r="X16" s="14">
        <v>19</v>
      </c>
    </row>
    <row r="17" spans="1:28" s="4" customFormat="1" ht="19.5" customHeight="1">
      <c r="A17" s="14"/>
      <c r="G17" s="188"/>
      <c r="H17" s="199">
        <v>11</v>
      </c>
      <c r="I17" s="200" t="s">
        <v>132</v>
      </c>
      <c r="J17" s="201">
        <v>13</v>
      </c>
      <c r="K17" s="202">
        <v>14</v>
      </c>
      <c r="L17" s="201">
        <v>15</v>
      </c>
      <c r="M17" s="202">
        <v>16</v>
      </c>
      <c r="N17" s="210">
        <v>17</v>
      </c>
      <c r="P17" s="199">
        <v>12</v>
      </c>
      <c r="Q17" s="201">
        <v>13</v>
      </c>
      <c r="R17" s="201">
        <v>14</v>
      </c>
      <c r="S17" s="202">
        <v>15</v>
      </c>
      <c r="T17" s="201">
        <v>16</v>
      </c>
      <c r="U17" s="201">
        <v>17</v>
      </c>
      <c r="V17" s="210">
        <v>18</v>
      </c>
      <c r="X17" s="14"/>
      <c r="AA17" s="242"/>
      <c r="AB17" s="242"/>
    </row>
    <row r="18" spans="1:24" s="4" customFormat="1" ht="19.5" customHeight="1">
      <c r="A18" s="14"/>
      <c r="B18" s="4">
        <v>21</v>
      </c>
      <c r="G18" s="188"/>
      <c r="H18" s="199">
        <v>18</v>
      </c>
      <c r="I18" s="200" t="s">
        <v>124</v>
      </c>
      <c r="J18" s="201">
        <v>20</v>
      </c>
      <c r="K18" s="202">
        <v>21</v>
      </c>
      <c r="L18" s="201">
        <v>22</v>
      </c>
      <c r="M18" s="202">
        <v>23</v>
      </c>
      <c r="N18" s="210">
        <v>24</v>
      </c>
      <c r="O18" s="186"/>
      <c r="P18" s="199">
        <v>19</v>
      </c>
      <c r="Q18" s="201">
        <v>20</v>
      </c>
      <c r="R18" s="201">
        <v>21</v>
      </c>
      <c r="S18" s="202">
        <v>22</v>
      </c>
      <c r="T18" s="201">
        <v>23</v>
      </c>
      <c r="U18" s="202">
        <v>24</v>
      </c>
      <c r="V18" s="210">
        <v>25</v>
      </c>
      <c r="W18" s="4">
        <v>18</v>
      </c>
      <c r="X18" s="14"/>
    </row>
    <row r="19" spans="1:24" s="4" customFormat="1" ht="19.5" customHeight="1">
      <c r="A19" s="14"/>
      <c r="G19" s="188"/>
      <c r="H19" s="199">
        <v>25</v>
      </c>
      <c r="I19" s="200" t="s">
        <v>118</v>
      </c>
      <c r="J19" s="201">
        <v>27</v>
      </c>
      <c r="K19" s="202">
        <v>28</v>
      </c>
      <c r="L19" s="201">
        <v>29</v>
      </c>
      <c r="M19" s="202">
        <v>30</v>
      </c>
      <c r="N19" s="210"/>
      <c r="O19" s="79"/>
      <c r="P19" s="199">
        <v>26</v>
      </c>
      <c r="Q19" s="201">
        <v>27</v>
      </c>
      <c r="R19" s="201">
        <v>28</v>
      </c>
      <c r="S19" s="202"/>
      <c r="T19" s="201"/>
      <c r="U19" s="202"/>
      <c r="V19" s="210"/>
      <c r="X19" s="14"/>
    </row>
    <row r="20" spans="1:24" s="4" customFormat="1" ht="19.5" customHeight="1">
      <c r="A20" s="14"/>
      <c r="G20" s="188"/>
      <c r="H20" s="175"/>
      <c r="I20" s="196" t="s">
        <v>5</v>
      </c>
      <c r="J20" s="176" t="s">
        <v>5</v>
      </c>
      <c r="K20" s="176" t="s">
        <v>5</v>
      </c>
      <c r="L20" s="176" t="s">
        <v>5</v>
      </c>
      <c r="M20" s="195" t="s">
        <v>5</v>
      </c>
      <c r="N20" s="182" t="s">
        <v>5</v>
      </c>
      <c r="O20" s="186"/>
      <c r="P20" s="183" t="s">
        <v>5</v>
      </c>
      <c r="Q20" s="174" t="s">
        <v>5</v>
      </c>
      <c r="R20" s="174" t="s">
        <v>5</v>
      </c>
      <c r="S20" s="174" t="s">
        <v>5</v>
      </c>
      <c r="T20" s="174" t="s">
        <v>5</v>
      </c>
      <c r="U20" s="185" t="s">
        <v>5</v>
      </c>
      <c r="V20" s="184" t="s">
        <v>5</v>
      </c>
      <c r="X20" s="14"/>
    </row>
    <row r="21" spans="1:27" s="13" customFormat="1" ht="19.5" customHeight="1">
      <c r="A21" s="12"/>
      <c r="G21" s="191"/>
      <c r="H21" s="254" t="s">
        <v>121</v>
      </c>
      <c r="I21" s="254"/>
      <c r="J21" s="254"/>
      <c r="K21" s="254"/>
      <c r="L21" s="254"/>
      <c r="M21" s="254"/>
      <c r="N21" s="255"/>
      <c r="O21" s="187"/>
      <c r="P21" s="256" t="s">
        <v>10</v>
      </c>
      <c r="Q21" s="254"/>
      <c r="R21" s="254"/>
      <c r="S21" s="254"/>
      <c r="T21" s="254"/>
      <c r="U21" s="254"/>
      <c r="V21" s="255"/>
      <c r="X21" s="14"/>
      <c r="AA21" s="168"/>
    </row>
    <row r="22" spans="1:24" s="13" customFormat="1" ht="19.5" customHeight="1">
      <c r="A22" s="12" t="s">
        <v>49</v>
      </c>
      <c r="G22" s="188"/>
      <c r="H22" s="221" t="s">
        <v>0</v>
      </c>
      <c r="I22" s="222" t="s">
        <v>1</v>
      </c>
      <c r="J22" s="221" t="s">
        <v>2</v>
      </c>
      <c r="K22" s="221" t="s">
        <v>3</v>
      </c>
      <c r="L22" s="221" t="s">
        <v>2</v>
      </c>
      <c r="M22" s="223" t="s">
        <v>4</v>
      </c>
      <c r="N22" s="225" t="s">
        <v>0</v>
      </c>
      <c r="O22" s="186"/>
      <c r="P22" s="224" t="s">
        <v>0</v>
      </c>
      <c r="Q22" s="221" t="s">
        <v>1</v>
      </c>
      <c r="R22" s="221" t="s">
        <v>2</v>
      </c>
      <c r="S22" s="221" t="s">
        <v>3</v>
      </c>
      <c r="T22" s="221" t="s">
        <v>2</v>
      </c>
      <c r="U22" s="223" t="s">
        <v>4</v>
      </c>
      <c r="V22" s="225" t="s">
        <v>0</v>
      </c>
      <c r="X22" s="14"/>
    </row>
    <row r="23" spans="1:34" s="4" customFormat="1" ht="19.5" customHeight="1">
      <c r="A23" s="14"/>
      <c r="G23" s="188"/>
      <c r="H23" s="201"/>
      <c r="I23" s="200"/>
      <c r="J23" s="201"/>
      <c r="K23" s="201"/>
      <c r="L23" s="201"/>
      <c r="M23" s="202"/>
      <c r="N23" s="210">
        <v>1</v>
      </c>
      <c r="O23" s="220"/>
      <c r="P23" s="199"/>
      <c r="Q23" s="201"/>
      <c r="R23" s="201"/>
      <c r="S23" s="202">
        <v>1</v>
      </c>
      <c r="T23" s="201">
        <v>2</v>
      </c>
      <c r="U23" s="202">
        <v>3</v>
      </c>
      <c r="V23" s="210">
        <v>4</v>
      </c>
      <c r="X23" s="14"/>
      <c r="AA23" s="165"/>
      <c r="AB23" s="165"/>
      <c r="AC23" s="165"/>
      <c r="AD23" s="165"/>
      <c r="AE23" s="165"/>
      <c r="AF23" s="165"/>
      <c r="AG23" s="165"/>
      <c r="AH23" s="165"/>
    </row>
    <row r="24" spans="1:34" s="4" customFormat="1" ht="19.5" customHeight="1">
      <c r="A24" s="14">
        <v>20</v>
      </c>
      <c r="G24" s="188"/>
      <c r="H24" s="201">
        <v>2</v>
      </c>
      <c r="I24" s="202">
        <v>3</v>
      </c>
      <c r="J24" s="201">
        <v>4</v>
      </c>
      <c r="K24" s="202">
        <v>5</v>
      </c>
      <c r="L24" s="201">
        <v>6</v>
      </c>
      <c r="M24" s="202">
        <v>7</v>
      </c>
      <c r="N24" s="210">
        <v>8</v>
      </c>
      <c r="O24" s="233"/>
      <c r="P24" s="199">
        <v>5</v>
      </c>
      <c r="Q24" s="201">
        <v>6</v>
      </c>
      <c r="R24" s="201">
        <v>7</v>
      </c>
      <c r="S24" s="202">
        <v>8</v>
      </c>
      <c r="T24" s="201">
        <v>9</v>
      </c>
      <c r="U24" s="201">
        <v>10</v>
      </c>
      <c r="V24" s="210">
        <v>11</v>
      </c>
      <c r="X24" s="14">
        <v>18</v>
      </c>
      <c r="AA24" s="165"/>
      <c r="AB24" s="165"/>
      <c r="AC24" s="165"/>
      <c r="AD24" s="165"/>
      <c r="AE24" s="165"/>
      <c r="AF24" s="165"/>
      <c r="AG24" s="165"/>
      <c r="AH24" s="165"/>
    </row>
    <row r="25" spans="1:34" s="4" customFormat="1" ht="19.5" customHeight="1">
      <c r="A25" s="14"/>
      <c r="G25" s="219" t="s">
        <v>136</v>
      </c>
      <c r="H25" s="201">
        <v>9</v>
      </c>
      <c r="I25" s="201">
        <v>10</v>
      </c>
      <c r="J25" s="201">
        <v>11</v>
      </c>
      <c r="K25" s="202">
        <v>12</v>
      </c>
      <c r="L25" s="201">
        <v>13</v>
      </c>
      <c r="M25" s="201">
        <v>14</v>
      </c>
      <c r="N25" s="210">
        <v>15</v>
      </c>
      <c r="O25" s="220" t="s">
        <v>146</v>
      </c>
      <c r="P25" s="199">
        <v>12</v>
      </c>
      <c r="Q25" s="201">
        <v>13</v>
      </c>
      <c r="R25" s="201">
        <v>14</v>
      </c>
      <c r="S25" s="201">
        <v>15</v>
      </c>
      <c r="T25" s="211" t="s">
        <v>15</v>
      </c>
      <c r="U25" s="201">
        <v>17</v>
      </c>
      <c r="V25" s="210">
        <v>18</v>
      </c>
      <c r="X25" s="14"/>
      <c r="AA25" s="165"/>
      <c r="AB25" s="165"/>
      <c r="AC25" s="165"/>
      <c r="AD25" s="165"/>
      <c r="AE25" s="165"/>
      <c r="AF25" s="165"/>
      <c r="AG25" s="165"/>
      <c r="AH25" s="165"/>
    </row>
    <row r="26" spans="1:34" s="4" customFormat="1" ht="19.5" customHeight="1">
      <c r="A26" s="14"/>
      <c r="B26" s="4">
        <v>19</v>
      </c>
      <c r="G26" s="198"/>
      <c r="H26" s="199">
        <v>16</v>
      </c>
      <c r="I26" s="200" t="s">
        <v>117</v>
      </c>
      <c r="J26" s="201">
        <v>18</v>
      </c>
      <c r="K26" s="202">
        <v>19</v>
      </c>
      <c r="L26" s="201">
        <v>20</v>
      </c>
      <c r="M26" s="201">
        <v>21</v>
      </c>
      <c r="N26" s="201">
        <v>22</v>
      </c>
      <c r="O26" s="219" t="s">
        <v>154</v>
      </c>
      <c r="P26" s="201">
        <v>19</v>
      </c>
      <c r="Q26" s="201">
        <v>20</v>
      </c>
      <c r="R26" s="201">
        <v>21</v>
      </c>
      <c r="S26" s="201">
        <v>22</v>
      </c>
      <c r="T26" s="201">
        <v>23</v>
      </c>
      <c r="U26" s="201">
        <v>24</v>
      </c>
      <c r="V26" s="210">
        <v>25</v>
      </c>
      <c r="W26" s="4">
        <v>18</v>
      </c>
      <c r="X26" s="14"/>
      <c r="AA26" s="165"/>
      <c r="AB26" s="165"/>
      <c r="AC26" s="165"/>
      <c r="AD26" s="165"/>
      <c r="AE26" s="165"/>
      <c r="AF26" s="165"/>
      <c r="AG26" s="165"/>
      <c r="AH26" s="165"/>
    </row>
    <row r="27" spans="1:34" s="4" customFormat="1" ht="19.5" customHeight="1">
      <c r="A27" s="14"/>
      <c r="G27" s="192"/>
      <c r="H27" s="199">
        <v>23</v>
      </c>
      <c r="I27" s="200" t="s">
        <v>135</v>
      </c>
      <c r="J27" s="201">
        <v>25</v>
      </c>
      <c r="K27" s="201">
        <v>26</v>
      </c>
      <c r="L27" s="201">
        <v>27</v>
      </c>
      <c r="M27" s="201">
        <v>28</v>
      </c>
      <c r="N27" s="201">
        <v>29</v>
      </c>
      <c r="O27" s="219" t="s">
        <v>155</v>
      </c>
      <c r="P27" s="201">
        <v>26</v>
      </c>
      <c r="Q27" s="214" t="s">
        <v>14</v>
      </c>
      <c r="R27" s="214" t="s">
        <v>14</v>
      </c>
      <c r="S27" s="214" t="s">
        <v>14</v>
      </c>
      <c r="T27" s="214" t="s">
        <v>14</v>
      </c>
      <c r="U27" s="214" t="s">
        <v>14</v>
      </c>
      <c r="V27" s="210"/>
      <c r="X27" s="14"/>
      <c r="AA27" s="165"/>
      <c r="AB27" s="165"/>
      <c r="AC27" s="165"/>
      <c r="AD27" s="165"/>
      <c r="AE27" s="165"/>
      <c r="AF27" s="165"/>
      <c r="AG27" s="165"/>
      <c r="AH27" s="165"/>
    </row>
    <row r="28" spans="1:34" s="4" customFormat="1" ht="19.5" customHeight="1">
      <c r="A28" s="14"/>
      <c r="G28" s="190"/>
      <c r="H28" s="212">
        <v>30</v>
      </c>
      <c r="I28" s="206">
        <v>31</v>
      </c>
      <c r="J28" s="176"/>
      <c r="K28" s="176"/>
      <c r="L28" s="176"/>
      <c r="M28" s="176"/>
      <c r="N28" s="182"/>
      <c r="P28" s="175"/>
      <c r="Q28" s="176"/>
      <c r="R28" s="176"/>
      <c r="S28" s="176"/>
      <c r="T28" s="176"/>
      <c r="U28" s="176"/>
      <c r="V28" s="182"/>
      <c r="X28" s="14"/>
      <c r="AA28" s="165"/>
      <c r="AB28" s="165"/>
      <c r="AC28" s="165"/>
      <c r="AD28" s="165"/>
      <c r="AE28" s="165"/>
      <c r="AF28" s="165"/>
      <c r="AG28" s="165"/>
      <c r="AH28" s="165"/>
    </row>
    <row r="29" spans="1:34" s="4" customFormat="1" ht="19.5" customHeight="1">
      <c r="A29" s="14"/>
      <c r="G29" s="88"/>
      <c r="H29" s="251" t="s">
        <v>120</v>
      </c>
      <c r="I29" s="252"/>
      <c r="J29" s="252"/>
      <c r="K29" s="252"/>
      <c r="L29" s="252"/>
      <c r="M29" s="252"/>
      <c r="N29" s="253"/>
      <c r="O29" s="186"/>
      <c r="P29" s="251" t="s">
        <v>11</v>
      </c>
      <c r="Q29" s="252"/>
      <c r="R29" s="252"/>
      <c r="S29" s="252"/>
      <c r="T29" s="252"/>
      <c r="U29" s="252"/>
      <c r="V29" s="253"/>
      <c r="X29" s="14"/>
      <c r="AA29" s="165"/>
      <c r="AB29" s="165"/>
      <c r="AC29" s="165"/>
      <c r="AD29" s="165"/>
      <c r="AE29" s="165"/>
      <c r="AF29" s="165"/>
      <c r="AG29" s="165"/>
      <c r="AH29" s="165"/>
    </row>
    <row r="30" spans="1:34" s="13" customFormat="1" ht="19.5" customHeight="1">
      <c r="A30" s="12"/>
      <c r="G30" s="188"/>
      <c r="H30" s="224" t="s">
        <v>0</v>
      </c>
      <c r="I30" s="222" t="s">
        <v>1</v>
      </c>
      <c r="J30" s="221" t="s">
        <v>2</v>
      </c>
      <c r="K30" s="221" t="s">
        <v>3</v>
      </c>
      <c r="L30" s="221" t="s">
        <v>2</v>
      </c>
      <c r="M30" s="223" t="s">
        <v>4</v>
      </c>
      <c r="N30" s="225" t="s">
        <v>0</v>
      </c>
      <c r="O30" s="186"/>
      <c r="P30" s="224" t="s">
        <v>0</v>
      </c>
      <c r="Q30" s="221" t="s">
        <v>1</v>
      </c>
      <c r="R30" s="221" t="s">
        <v>2</v>
      </c>
      <c r="S30" s="221" t="s">
        <v>3</v>
      </c>
      <c r="T30" s="221" t="s">
        <v>2</v>
      </c>
      <c r="U30" s="223" t="s">
        <v>4</v>
      </c>
      <c r="V30" s="225" t="s">
        <v>0</v>
      </c>
      <c r="X30" s="14"/>
      <c r="AA30" s="172"/>
      <c r="AB30" s="172"/>
      <c r="AC30" s="172"/>
      <c r="AD30" s="172"/>
      <c r="AE30" s="172"/>
      <c r="AF30" s="172"/>
      <c r="AG30" s="172"/>
      <c r="AH30" s="172"/>
    </row>
    <row r="31" spans="1:34" s="13" customFormat="1" ht="19.5" customHeight="1">
      <c r="A31" s="12"/>
      <c r="G31" s="219" t="s">
        <v>137</v>
      </c>
      <c r="H31" s="199"/>
      <c r="I31" s="200"/>
      <c r="J31" s="201">
        <v>1</v>
      </c>
      <c r="K31" s="202">
        <v>2</v>
      </c>
      <c r="L31" s="211" t="s">
        <v>15</v>
      </c>
      <c r="M31" s="201">
        <v>4</v>
      </c>
      <c r="N31" s="210">
        <v>5</v>
      </c>
      <c r="O31" s="215"/>
      <c r="P31" s="199"/>
      <c r="Q31" s="216"/>
      <c r="R31" s="201"/>
      <c r="S31" s="201"/>
      <c r="T31" s="200"/>
      <c r="U31" s="201"/>
      <c r="V31" s="217" t="s">
        <v>126</v>
      </c>
      <c r="X31" s="14"/>
      <c r="AA31" s="172"/>
      <c r="AB31" s="172"/>
      <c r="AC31" s="172"/>
      <c r="AD31" s="172"/>
      <c r="AE31" s="172"/>
      <c r="AF31" s="172"/>
      <c r="AG31" s="172"/>
      <c r="AH31" s="172"/>
    </row>
    <row r="32" spans="1:34" s="4" customFormat="1" ht="19.5" customHeight="1">
      <c r="A32" s="14"/>
      <c r="G32" s="219" t="s">
        <v>140</v>
      </c>
      <c r="H32" s="199">
        <v>6</v>
      </c>
      <c r="I32" s="201">
        <v>7</v>
      </c>
      <c r="J32" s="201">
        <v>8</v>
      </c>
      <c r="K32" s="202">
        <v>9</v>
      </c>
      <c r="L32" s="201">
        <v>10</v>
      </c>
      <c r="M32" s="202">
        <v>11</v>
      </c>
      <c r="N32" s="210">
        <v>12</v>
      </c>
      <c r="O32" s="186"/>
      <c r="P32" s="199">
        <v>2</v>
      </c>
      <c r="Q32" s="201">
        <v>3</v>
      </c>
      <c r="R32" s="201">
        <v>4</v>
      </c>
      <c r="S32" s="202">
        <v>5</v>
      </c>
      <c r="T32" s="201">
        <v>6</v>
      </c>
      <c r="U32" s="202">
        <v>7</v>
      </c>
      <c r="V32" s="210">
        <v>8</v>
      </c>
      <c r="X32" s="14"/>
      <c r="AA32" s="39"/>
      <c r="AB32" s="39"/>
      <c r="AC32" s="39"/>
      <c r="AD32" s="39"/>
      <c r="AE32" s="39"/>
      <c r="AF32" s="39"/>
      <c r="AG32" s="39"/>
      <c r="AH32" s="39"/>
    </row>
    <row r="33" spans="1:34" s="4" customFormat="1" ht="19.5" customHeight="1">
      <c r="A33" s="14">
        <v>20</v>
      </c>
      <c r="G33" s="219"/>
      <c r="H33" s="199">
        <v>13</v>
      </c>
      <c r="I33" s="200" t="s">
        <v>122</v>
      </c>
      <c r="J33" s="201">
        <v>15</v>
      </c>
      <c r="K33" s="202">
        <v>16</v>
      </c>
      <c r="L33" s="201">
        <v>17</v>
      </c>
      <c r="M33" s="202">
        <v>18</v>
      </c>
      <c r="N33" s="210">
        <v>19</v>
      </c>
      <c r="O33" s="186"/>
      <c r="P33" s="199">
        <v>9</v>
      </c>
      <c r="Q33" s="201">
        <v>10</v>
      </c>
      <c r="R33" s="201">
        <v>11</v>
      </c>
      <c r="S33" s="202">
        <v>12</v>
      </c>
      <c r="T33" s="201">
        <v>13</v>
      </c>
      <c r="U33" s="202">
        <v>14</v>
      </c>
      <c r="V33" s="210">
        <v>15</v>
      </c>
      <c r="X33" s="14">
        <v>20</v>
      </c>
      <c r="AA33" s="39"/>
      <c r="AB33" s="39"/>
      <c r="AC33" s="39"/>
      <c r="AD33" s="39"/>
      <c r="AE33" s="39"/>
      <c r="AF33" s="39"/>
      <c r="AG33" s="39"/>
      <c r="AH33" s="39"/>
    </row>
    <row r="34" spans="1:34" s="4" customFormat="1" ht="19.5" customHeight="1">
      <c r="A34" s="14"/>
      <c r="G34" s="219" t="s">
        <v>138</v>
      </c>
      <c r="H34" s="199">
        <v>20</v>
      </c>
      <c r="I34" s="200" t="s">
        <v>123</v>
      </c>
      <c r="J34" s="201">
        <v>22</v>
      </c>
      <c r="K34" s="214" t="s">
        <v>14</v>
      </c>
      <c r="L34" s="214" t="s">
        <v>14</v>
      </c>
      <c r="M34" s="202">
        <v>25</v>
      </c>
      <c r="N34" s="210">
        <v>26</v>
      </c>
      <c r="O34" s="189" t="s">
        <v>153</v>
      </c>
      <c r="P34" s="199">
        <v>16</v>
      </c>
      <c r="Q34" s="214" t="s">
        <v>14</v>
      </c>
      <c r="R34" s="201">
        <v>18</v>
      </c>
      <c r="S34" s="202">
        <v>19</v>
      </c>
      <c r="T34" s="201">
        <v>20</v>
      </c>
      <c r="U34" s="202">
        <v>21</v>
      </c>
      <c r="V34" s="210">
        <v>22</v>
      </c>
      <c r="X34" s="14"/>
      <c r="AA34" s="39"/>
      <c r="AB34" s="39"/>
      <c r="AC34" s="39"/>
      <c r="AD34" s="39"/>
      <c r="AE34" s="39"/>
      <c r="AF34" s="39"/>
      <c r="AG34" s="39"/>
      <c r="AH34" s="39"/>
    </row>
    <row r="35" spans="1:34" s="4" customFormat="1" ht="19.5" customHeight="1">
      <c r="A35" s="14"/>
      <c r="B35" s="4">
        <v>18</v>
      </c>
      <c r="G35" s="219" t="s">
        <v>139</v>
      </c>
      <c r="H35" s="199">
        <v>27</v>
      </c>
      <c r="I35" s="200" t="s">
        <v>116</v>
      </c>
      <c r="J35" s="201">
        <v>29</v>
      </c>
      <c r="K35" s="201">
        <v>30</v>
      </c>
      <c r="L35" s="214"/>
      <c r="M35" s="214"/>
      <c r="N35" s="210"/>
      <c r="O35" s="188"/>
      <c r="P35" s="199">
        <v>23</v>
      </c>
      <c r="Q35" s="201">
        <v>24</v>
      </c>
      <c r="R35" s="201">
        <v>25</v>
      </c>
      <c r="S35" s="202">
        <v>26</v>
      </c>
      <c r="T35" s="201">
        <v>27</v>
      </c>
      <c r="U35" s="202">
        <v>28</v>
      </c>
      <c r="V35" s="210">
        <v>29</v>
      </c>
      <c r="W35" s="4">
        <v>19</v>
      </c>
      <c r="X35" s="14"/>
      <c r="AA35" s="39"/>
      <c r="AB35" s="39"/>
      <c r="AC35" s="39"/>
      <c r="AD35" s="39"/>
      <c r="AE35" s="39"/>
      <c r="AF35" s="39"/>
      <c r="AG35" s="39"/>
      <c r="AH35" s="39"/>
    </row>
    <row r="36" spans="1:34" s="4" customFormat="1" ht="19.5" customHeight="1">
      <c r="A36" s="14"/>
      <c r="B36" s="15"/>
      <c r="C36" s="15"/>
      <c r="D36" s="15"/>
      <c r="E36" s="15"/>
      <c r="F36" s="15"/>
      <c r="G36" s="75"/>
      <c r="H36" s="183"/>
      <c r="I36" s="193" t="s">
        <v>5</v>
      </c>
      <c r="J36" s="174"/>
      <c r="K36" s="174"/>
      <c r="L36" s="174"/>
      <c r="M36" s="185"/>
      <c r="N36" s="184" t="s">
        <v>5</v>
      </c>
      <c r="O36" s="186"/>
      <c r="P36" s="212">
        <v>30</v>
      </c>
      <c r="Q36" s="176" t="s">
        <v>5</v>
      </c>
      <c r="R36" s="176"/>
      <c r="S36" s="176"/>
      <c r="T36" s="176"/>
      <c r="U36" s="195"/>
      <c r="V36" s="182"/>
      <c r="X36" s="14"/>
      <c r="AA36" s="39"/>
      <c r="AB36" s="39"/>
      <c r="AC36" s="39"/>
      <c r="AD36" s="39"/>
      <c r="AE36" s="39"/>
      <c r="AF36" s="39"/>
      <c r="AG36" s="39"/>
      <c r="AH36" s="39"/>
    </row>
    <row r="37" spans="1:34" s="13" customFormat="1" ht="19.5" customHeight="1">
      <c r="A37" s="12"/>
      <c r="G37" s="191"/>
      <c r="H37" s="256" t="s">
        <v>7</v>
      </c>
      <c r="I37" s="254"/>
      <c r="J37" s="254"/>
      <c r="K37" s="254"/>
      <c r="L37" s="254"/>
      <c r="M37" s="254"/>
      <c r="N37" s="255"/>
      <c r="O37" s="187"/>
      <c r="P37" s="257" t="s">
        <v>12</v>
      </c>
      <c r="Q37" s="258"/>
      <c r="R37" s="258"/>
      <c r="S37" s="258"/>
      <c r="T37" s="258"/>
      <c r="U37" s="258"/>
      <c r="V37" s="259"/>
      <c r="X37" s="14"/>
      <c r="AA37" s="172"/>
      <c r="AB37" s="172"/>
      <c r="AC37" s="172"/>
      <c r="AD37" s="172"/>
      <c r="AE37" s="172"/>
      <c r="AF37" s="172"/>
      <c r="AG37" s="172"/>
      <c r="AH37" s="172"/>
    </row>
    <row r="38" spans="1:34" s="13" customFormat="1" ht="19.5" customHeight="1" thickBot="1">
      <c r="A38" s="12"/>
      <c r="G38" s="188"/>
      <c r="H38" s="224" t="s">
        <v>0</v>
      </c>
      <c r="I38" s="222" t="s">
        <v>1</v>
      </c>
      <c r="J38" s="221" t="s">
        <v>2</v>
      </c>
      <c r="K38" s="221" t="s">
        <v>3</v>
      </c>
      <c r="L38" s="221" t="s">
        <v>2</v>
      </c>
      <c r="M38" s="223" t="s">
        <v>4</v>
      </c>
      <c r="N38" s="225" t="s">
        <v>0</v>
      </c>
      <c r="P38" s="199" t="s">
        <v>0</v>
      </c>
      <c r="Q38" s="201" t="s">
        <v>1</v>
      </c>
      <c r="R38" s="201" t="s">
        <v>2</v>
      </c>
      <c r="S38" s="201" t="s">
        <v>3</v>
      </c>
      <c r="T38" s="201" t="s">
        <v>2</v>
      </c>
      <c r="U38" s="201" t="s">
        <v>4</v>
      </c>
      <c r="V38" s="210" t="s">
        <v>0</v>
      </c>
      <c r="X38" s="14"/>
      <c r="AA38" s="172"/>
      <c r="AB38" s="172"/>
      <c r="AC38" s="172"/>
      <c r="AD38" s="172"/>
      <c r="AE38" s="172"/>
      <c r="AF38" s="172"/>
      <c r="AG38" s="172"/>
      <c r="AH38" s="172"/>
    </row>
    <row r="39" spans="1:34" s="4" customFormat="1" ht="19.5" customHeight="1" thickBot="1">
      <c r="A39" s="14">
        <v>14</v>
      </c>
      <c r="G39" s="188"/>
      <c r="H39" s="199"/>
      <c r="I39" s="200"/>
      <c r="J39" s="201"/>
      <c r="K39" s="202"/>
      <c r="L39" s="201">
        <v>1</v>
      </c>
      <c r="M39" s="202">
        <v>2</v>
      </c>
      <c r="N39" s="210">
        <v>3</v>
      </c>
      <c r="O39" s="220" t="s">
        <v>147</v>
      </c>
      <c r="P39" s="199"/>
      <c r="Q39" s="201">
        <v>1</v>
      </c>
      <c r="R39" s="201">
        <v>2</v>
      </c>
      <c r="S39" s="201">
        <v>3</v>
      </c>
      <c r="T39" s="201">
        <v>4</v>
      </c>
      <c r="U39" s="218">
        <v>5</v>
      </c>
      <c r="V39" s="210">
        <v>6</v>
      </c>
      <c r="X39" s="14">
        <v>22</v>
      </c>
      <c r="AA39" s="39"/>
      <c r="AB39" s="39"/>
      <c r="AC39" s="39"/>
      <c r="AD39" s="39"/>
      <c r="AE39" s="39"/>
      <c r="AF39" s="39"/>
      <c r="AG39" s="39"/>
      <c r="AH39" s="39"/>
    </row>
    <row r="40" spans="1:34" s="4" customFormat="1" ht="19.5" customHeight="1">
      <c r="A40" s="14"/>
      <c r="G40" s="188"/>
      <c r="H40" s="199">
        <v>4</v>
      </c>
      <c r="I40" s="200" t="s">
        <v>131</v>
      </c>
      <c r="J40" s="201">
        <v>6</v>
      </c>
      <c r="K40" s="202">
        <v>7</v>
      </c>
      <c r="L40" s="201">
        <v>8</v>
      </c>
      <c r="M40" s="202">
        <v>9</v>
      </c>
      <c r="N40" s="210">
        <v>10</v>
      </c>
      <c r="O40" s="220"/>
      <c r="P40" s="199">
        <v>7</v>
      </c>
      <c r="Q40" s="201">
        <v>8</v>
      </c>
      <c r="R40" s="201">
        <v>9</v>
      </c>
      <c r="S40" s="202">
        <v>10</v>
      </c>
      <c r="T40" s="201">
        <v>11</v>
      </c>
      <c r="U40" s="201">
        <v>12</v>
      </c>
      <c r="V40" s="210">
        <v>13</v>
      </c>
      <c r="X40" s="14"/>
      <c r="AA40" s="39"/>
      <c r="AB40" s="39"/>
      <c r="AC40" s="39"/>
      <c r="AD40" s="39"/>
      <c r="AE40" s="39"/>
      <c r="AF40" s="39"/>
      <c r="AG40" s="39"/>
      <c r="AH40" s="39"/>
    </row>
    <row r="41" spans="1:34" s="4" customFormat="1" ht="19.5" customHeight="1">
      <c r="A41" s="14"/>
      <c r="B41" s="4">
        <v>14</v>
      </c>
      <c r="G41" s="188"/>
      <c r="H41" s="199">
        <v>11</v>
      </c>
      <c r="I41" s="200" t="s">
        <v>132</v>
      </c>
      <c r="J41" s="201">
        <v>13</v>
      </c>
      <c r="K41" s="202">
        <v>14</v>
      </c>
      <c r="L41" s="201">
        <v>15</v>
      </c>
      <c r="M41" s="201">
        <v>16</v>
      </c>
      <c r="N41" s="210">
        <v>17</v>
      </c>
      <c r="O41" s="233" t="s">
        <v>148</v>
      </c>
      <c r="P41" s="199">
        <v>14</v>
      </c>
      <c r="Q41" s="201">
        <v>15</v>
      </c>
      <c r="R41" s="201">
        <v>16</v>
      </c>
      <c r="S41" s="202">
        <v>17</v>
      </c>
      <c r="T41" s="201">
        <v>18</v>
      </c>
      <c r="U41" s="201"/>
      <c r="V41" s="210">
        <v>20</v>
      </c>
      <c r="W41" s="4">
        <v>21</v>
      </c>
      <c r="X41" s="14"/>
      <c r="AA41" s="39"/>
      <c r="AB41" s="39"/>
      <c r="AC41" s="39"/>
      <c r="AD41" s="39"/>
      <c r="AE41" s="39"/>
      <c r="AF41" s="39"/>
      <c r="AG41" s="39"/>
      <c r="AH41" s="39"/>
    </row>
    <row r="42" spans="1:34" s="4" customFormat="1" ht="19.5" customHeight="1">
      <c r="A42" s="14"/>
      <c r="B42" s="15"/>
      <c r="C42" s="15"/>
      <c r="D42" s="15"/>
      <c r="E42" s="15"/>
      <c r="F42" s="15"/>
      <c r="G42" s="219" t="s">
        <v>141</v>
      </c>
      <c r="H42" s="199">
        <v>18</v>
      </c>
      <c r="I42" s="214" t="s">
        <v>14</v>
      </c>
      <c r="J42" s="214" t="s">
        <v>14</v>
      </c>
      <c r="K42" s="214" t="s">
        <v>14</v>
      </c>
      <c r="L42" s="214" t="s">
        <v>14</v>
      </c>
      <c r="M42" s="214" t="s">
        <v>14</v>
      </c>
      <c r="N42" s="210">
        <v>24</v>
      </c>
      <c r="O42" s="233" t="s">
        <v>149</v>
      </c>
      <c r="P42" s="199">
        <v>21</v>
      </c>
      <c r="Q42" s="201">
        <v>22</v>
      </c>
      <c r="R42" s="201"/>
      <c r="S42" s="202">
        <v>24</v>
      </c>
      <c r="T42" s="213" t="s">
        <v>13</v>
      </c>
      <c r="U42" s="201">
        <v>26</v>
      </c>
      <c r="V42" s="210">
        <v>27</v>
      </c>
      <c r="W42" s="15"/>
      <c r="X42" s="14"/>
      <c r="AA42" s="39"/>
      <c r="AB42" s="39"/>
      <c r="AC42" s="39"/>
      <c r="AD42" s="39"/>
      <c r="AE42" s="39"/>
      <c r="AF42" s="39"/>
      <c r="AG42" s="39"/>
      <c r="AH42" s="39"/>
    </row>
    <row r="43" spans="1:34" s="4" customFormat="1" ht="19.5" customHeight="1">
      <c r="A43" s="14"/>
      <c r="B43" s="15"/>
      <c r="C43" s="15"/>
      <c r="D43" s="15"/>
      <c r="E43" s="15"/>
      <c r="F43" s="15"/>
      <c r="G43" s="219" t="s">
        <v>125</v>
      </c>
      <c r="H43" s="199">
        <v>25</v>
      </c>
      <c r="I43" s="214" t="s">
        <v>14</v>
      </c>
      <c r="J43" s="214" t="s">
        <v>14</v>
      </c>
      <c r="K43" s="214" t="s">
        <v>14</v>
      </c>
      <c r="L43" s="214" t="s">
        <v>14</v>
      </c>
      <c r="M43" s="214" t="s">
        <v>14</v>
      </c>
      <c r="N43" s="210">
        <v>31</v>
      </c>
      <c r="O43" s="220" t="s">
        <v>150</v>
      </c>
      <c r="P43" s="199">
        <v>28</v>
      </c>
      <c r="Q43" s="201">
        <v>29</v>
      </c>
      <c r="R43" s="201">
        <v>30</v>
      </c>
      <c r="S43" s="201">
        <v>31</v>
      </c>
      <c r="T43" s="201"/>
      <c r="U43" s="201"/>
      <c r="V43" s="210"/>
      <c r="W43" s="15"/>
      <c r="X43" s="14"/>
      <c r="AA43" s="39"/>
      <c r="AB43" s="39"/>
      <c r="AC43" s="39"/>
      <c r="AD43" s="39"/>
      <c r="AE43" s="39"/>
      <c r="AF43" s="39"/>
      <c r="AG43" s="39"/>
      <c r="AH43" s="39"/>
    </row>
    <row r="44" spans="1:24" s="4" customFormat="1" ht="19.5" customHeight="1">
      <c r="A44" s="14"/>
      <c r="G44" s="190"/>
      <c r="H44" s="178"/>
      <c r="I44" s="179"/>
      <c r="J44" s="180"/>
      <c r="K44" s="180"/>
      <c r="L44" s="180"/>
      <c r="M44" s="181"/>
      <c r="N44" s="173"/>
      <c r="O44" s="238" t="s">
        <v>115</v>
      </c>
      <c r="P44" s="175"/>
      <c r="Q44" s="176"/>
      <c r="R44" s="176"/>
      <c r="S44" s="176"/>
      <c r="T44" s="176"/>
      <c r="U44" s="176"/>
      <c r="V44" s="182"/>
      <c r="X44" s="14"/>
    </row>
    <row r="45" spans="1:24" ht="19.5" customHeight="1">
      <c r="A45" s="8"/>
      <c r="G45" s="266" t="s">
        <v>21</v>
      </c>
      <c r="H45" s="267"/>
      <c r="I45" s="268"/>
      <c r="J45" s="267"/>
      <c r="K45" s="267"/>
      <c r="L45" s="267"/>
      <c r="M45" s="267"/>
      <c r="N45" s="267"/>
      <c r="O45" s="94"/>
      <c r="P45" s="269"/>
      <c r="Q45" s="269"/>
      <c r="R45" s="269"/>
      <c r="S45" s="269"/>
      <c r="T45" s="269"/>
      <c r="U45" s="269"/>
      <c r="V45" s="270"/>
      <c r="X45" s="9"/>
    </row>
    <row r="46" spans="1:24" ht="19.5" customHeight="1">
      <c r="A46" s="8"/>
      <c r="G46" s="244" t="s">
        <v>114</v>
      </c>
      <c r="H46" s="245"/>
      <c r="I46" s="245"/>
      <c r="J46" s="227" t="s">
        <v>13</v>
      </c>
      <c r="K46" s="228"/>
      <c r="L46" s="63"/>
      <c r="M46" s="60"/>
      <c r="N46" s="59"/>
      <c r="O46" s="77"/>
      <c r="V46" s="162"/>
      <c r="X46" s="9"/>
    </row>
    <row r="47" spans="1:24" ht="19.5" customHeight="1">
      <c r="A47" s="8"/>
      <c r="G47" s="244" t="s">
        <v>27</v>
      </c>
      <c r="H47" s="245"/>
      <c r="I47" s="245"/>
      <c r="J47" s="226" t="s">
        <v>14</v>
      </c>
      <c r="K47" s="228"/>
      <c r="L47" s="63"/>
      <c r="M47" s="60"/>
      <c r="N47" s="59"/>
      <c r="O47" s="77"/>
      <c r="R47" s="167"/>
      <c r="S47" s="167"/>
      <c r="V47" s="162"/>
      <c r="X47" s="9">
        <v>1</v>
      </c>
    </row>
    <row r="48" spans="1:24" ht="19.5" customHeight="1">
      <c r="A48" s="8"/>
      <c r="G48" s="260" t="s">
        <v>156</v>
      </c>
      <c r="H48" s="261"/>
      <c r="I48" s="261"/>
      <c r="J48" s="229" t="s">
        <v>15</v>
      </c>
      <c r="K48" s="228"/>
      <c r="L48" s="230"/>
      <c r="M48" s="60"/>
      <c r="N48" s="59" t="s">
        <v>5</v>
      </c>
      <c r="O48" s="77"/>
      <c r="V48" s="162"/>
      <c r="X48" s="9"/>
    </row>
    <row r="49" spans="1:24" ht="19.5" customHeight="1">
      <c r="A49" s="8"/>
      <c r="G49" s="244"/>
      <c r="H49" s="245"/>
      <c r="I49" s="245"/>
      <c r="J49" s="231"/>
      <c r="K49" s="228"/>
      <c r="L49" s="63"/>
      <c r="M49" s="97"/>
      <c r="N49" s="59"/>
      <c r="O49" s="239"/>
      <c r="V49" s="162"/>
      <c r="X49" s="9"/>
    </row>
    <row r="50" spans="1:24" ht="19.5" customHeight="1">
      <c r="A50" s="8"/>
      <c r="G50" s="244"/>
      <c r="H50" s="245"/>
      <c r="I50" s="245"/>
      <c r="J50" s="39"/>
      <c r="K50" s="59"/>
      <c r="L50" s="59"/>
      <c r="M50" s="60"/>
      <c r="N50" s="59"/>
      <c r="O50" s="263"/>
      <c r="P50" s="264"/>
      <c r="Q50" s="264"/>
      <c r="R50" s="264"/>
      <c r="S50" s="264"/>
      <c r="T50" s="264"/>
      <c r="U50" s="264"/>
      <c r="V50" s="265"/>
      <c r="X50" s="9"/>
    </row>
    <row r="51" spans="1:24" ht="19.5" customHeight="1">
      <c r="A51" s="8"/>
      <c r="G51" s="273"/>
      <c r="H51" s="274"/>
      <c r="I51" s="274"/>
      <c r="J51" s="6"/>
      <c r="K51" s="6"/>
      <c r="L51" s="6"/>
      <c r="M51" s="73"/>
      <c r="N51" s="72"/>
      <c r="O51" s="241"/>
      <c r="P51" s="240"/>
      <c r="Q51" s="240"/>
      <c r="R51" s="240"/>
      <c r="S51" s="240"/>
      <c r="T51" s="240"/>
      <c r="U51" s="240"/>
      <c r="V51" s="271"/>
      <c r="X51" s="9"/>
    </row>
    <row r="52" spans="1:24" ht="12.75" customHeight="1">
      <c r="A52" s="8"/>
      <c r="G52" s="272"/>
      <c r="H52" s="272"/>
      <c r="I52" s="272"/>
      <c r="J52" s="55"/>
      <c r="K52" s="59"/>
      <c r="L52" s="59"/>
      <c r="M52" s="60"/>
      <c r="N52" s="59"/>
      <c r="O52" s="275"/>
      <c r="P52" s="275"/>
      <c r="Q52" s="275"/>
      <c r="R52" s="275"/>
      <c r="S52" s="275"/>
      <c r="T52" s="275"/>
      <c r="U52" s="275"/>
      <c r="V52" s="275"/>
      <c r="X52" s="9"/>
    </row>
    <row r="53" spans="7:22" ht="12.75" customHeight="1">
      <c r="G53" s="272"/>
      <c r="H53" s="272"/>
      <c r="I53" s="272"/>
      <c r="J53" s="68"/>
      <c r="K53" s="59"/>
      <c r="L53" s="59"/>
      <c r="M53" s="60"/>
      <c r="N53" s="59"/>
      <c r="O53" s="278"/>
      <c r="P53" s="278"/>
      <c r="Q53" s="278"/>
      <c r="R53" s="278"/>
      <c r="S53" s="278"/>
      <c r="T53" s="278"/>
      <c r="U53" s="278"/>
      <c r="V53" s="278"/>
    </row>
    <row r="54" spans="1:24" s="8" customFormat="1" ht="12.75" customHeight="1">
      <c r="A54" s="8">
        <f>SUM(A5:A53)</f>
        <v>83</v>
      </c>
      <c r="K54" s="59"/>
      <c r="L54" s="59"/>
      <c r="M54" s="60"/>
      <c r="N54" s="59"/>
      <c r="O54" s="262"/>
      <c r="P54" s="262"/>
      <c r="Q54" s="262"/>
      <c r="R54" s="262"/>
      <c r="S54" s="262"/>
      <c r="T54" s="262"/>
      <c r="U54" s="262"/>
      <c r="V54" s="262"/>
      <c r="X54" s="9">
        <f>SUM(X5:X53)</f>
        <v>100</v>
      </c>
    </row>
    <row r="55" spans="2:22" ht="12.75">
      <c r="B55" s="3">
        <f>SUM(B10:B54)</f>
        <v>76</v>
      </c>
      <c r="G55" s="246"/>
      <c r="H55" s="246"/>
      <c r="I55" s="246"/>
      <c r="J55" s="9"/>
      <c r="K55" s="9"/>
      <c r="L55" s="9"/>
      <c r="M55" s="9"/>
      <c r="N55" s="9"/>
      <c r="O55" s="247"/>
      <c r="P55" s="247"/>
      <c r="Q55" s="247"/>
      <c r="R55" s="247"/>
      <c r="S55" s="247"/>
      <c r="T55" s="247"/>
      <c r="U55" s="247"/>
      <c r="V55" s="247"/>
    </row>
    <row r="56" spans="8:22" ht="12.75">
      <c r="H56" s="16"/>
      <c r="I56" s="169"/>
      <c r="J56" s="16"/>
      <c r="K56" s="16"/>
      <c r="L56" s="16"/>
      <c r="M56" s="16"/>
      <c r="N56" s="16"/>
      <c r="O56" s="276"/>
      <c r="P56" s="277"/>
      <c r="Q56" s="277"/>
      <c r="R56" s="277"/>
      <c r="S56" s="277"/>
      <c r="T56" s="277"/>
      <c r="U56" s="277"/>
      <c r="V56" s="277"/>
    </row>
    <row r="57" spans="7:22" ht="12.75">
      <c r="G57" s="54"/>
      <c r="H57" s="16"/>
      <c r="I57" s="169"/>
      <c r="J57" s="16"/>
      <c r="K57" s="16"/>
      <c r="L57" s="16"/>
      <c r="M57" s="16"/>
      <c r="N57" s="16"/>
      <c r="R57" s="243"/>
      <c r="S57" s="243"/>
      <c r="T57" s="243"/>
      <c r="U57" s="243"/>
      <c r="V57" s="243"/>
    </row>
    <row r="58" spans="8:14" ht="12.75">
      <c r="H58" s="16"/>
      <c r="I58" s="169"/>
      <c r="J58" s="16"/>
      <c r="K58" s="16"/>
      <c r="L58" s="16"/>
      <c r="M58" s="16"/>
      <c r="N58" s="16"/>
    </row>
    <row r="59" spans="8:14" ht="12.75">
      <c r="H59" s="16"/>
      <c r="I59" s="169"/>
      <c r="J59" s="16"/>
      <c r="K59" s="16"/>
      <c r="L59" s="16"/>
      <c r="M59" s="16"/>
      <c r="N59" s="16"/>
    </row>
    <row r="60" spans="8:14" ht="12.75">
      <c r="H60" s="16"/>
      <c r="I60" s="169"/>
      <c r="J60" s="16"/>
      <c r="K60" s="16"/>
      <c r="L60" s="16"/>
      <c r="M60" s="16"/>
      <c r="N60" s="16"/>
    </row>
    <row r="61" spans="8:14" ht="12.75">
      <c r="H61" s="16"/>
      <c r="I61" s="169"/>
      <c r="J61" s="16"/>
      <c r="K61" s="16"/>
      <c r="L61" s="16"/>
      <c r="M61" s="16"/>
      <c r="N61" s="16"/>
    </row>
    <row r="62" spans="8:14" ht="12.75">
      <c r="H62" s="16"/>
      <c r="I62" s="169"/>
      <c r="J62" s="16"/>
      <c r="K62" s="16"/>
      <c r="L62" s="16"/>
      <c r="M62" s="16"/>
      <c r="N62" s="16"/>
    </row>
    <row r="63" spans="8:14" ht="12.75">
      <c r="H63" s="16"/>
      <c r="I63" s="169"/>
      <c r="J63" s="16"/>
      <c r="K63" s="16"/>
      <c r="L63" s="16"/>
      <c r="M63" s="16"/>
      <c r="N63" s="16"/>
    </row>
  </sheetData>
  <sheetProtection/>
  <mergeCells count="30">
    <mergeCell ref="AA17:AB17"/>
    <mergeCell ref="R57:V57"/>
    <mergeCell ref="O51:V51"/>
    <mergeCell ref="G52:I52"/>
    <mergeCell ref="G51:I51"/>
    <mergeCell ref="O52:V52"/>
    <mergeCell ref="O56:V56"/>
    <mergeCell ref="O53:V53"/>
    <mergeCell ref="G53:I53"/>
    <mergeCell ref="P37:V37"/>
    <mergeCell ref="G46:I46"/>
    <mergeCell ref="G48:I48"/>
    <mergeCell ref="H37:N37"/>
    <mergeCell ref="G45:N45"/>
    <mergeCell ref="P45:V45"/>
    <mergeCell ref="P5:V5"/>
    <mergeCell ref="P13:V13"/>
    <mergeCell ref="H29:N29"/>
    <mergeCell ref="P29:V29"/>
    <mergeCell ref="H21:N21"/>
    <mergeCell ref="H5:N5"/>
    <mergeCell ref="H13:N13"/>
    <mergeCell ref="P21:V21"/>
    <mergeCell ref="G50:I50"/>
    <mergeCell ref="G55:I55"/>
    <mergeCell ref="O55:V55"/>
    <mergeCell ref="G47:I47"/>
    <mergeCell ref="O54:V54"/>
    <mergeCell ref="O50:V50"/>
    <mergeCell ref="G49:I4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64" r:id="rId2"/>
  <headerFooter alignWithMargins="0">
    <oddHeader>&amp;C&amp;"Arial,Bold"&amp;20Calvary Christian Academy
2016-2017 Calendar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zoomScale="75" zoomScaleNormal="75" zoomScalePageLayoutView="0" workbookViewId="0" topLeftCell="A1">
      <selection activeCell="K43" sqref="K43"/>
    </sheetView>
  </sheetViews>
  <sheetFormatPr defaultColWidth="3.7109375" defaultRowHeight="12.75"/>
  <cols>
    <col min="1" max="1" width="3.57421875" style="3" customWidth="1"/>
    <col min="2" max="2" width="5.140625" style="8" customWidth="1"/>
    <col min="3" max="3" width="3.28125" style="18" customWidth="1"/>
    <col min="4" max="4" width="2.7109375" style="19" customWidth="1"/>
    <col min="5" max="5" width="20.421875" style="1" customWidth="1"/>
    <col min="6" max="10" width="3.57421875" style="4" customWidth="1"/>
    <col min="11" max="11" width="3.57421875" style="42" customWidth="1"/>
    <col min="12" max="12" width="3.57421875" style="4" customWidth="1"/>
    <col min="13" max="13" width="22.140625" style="1" customWidth="1"/>
    <col min="14" max="18" width="3.57421875" style="4" customWidth="1"/>
    <col min="19" max="19" width="3.57421875" style="42" customWidth="1"/>
    <col min="20" max="20" width="5.421875" style="4" customWidth="1"/>
    <col min="21" max="21" width="3.57421875" style="20" customWidth="1"/>
    <col min="22" max="22" width="6.00390625" style="21" customWidth="1"/>
    <col min="23" max="23" width="4.8515625" style="8" customWidth="1"/>
    <col min="24" max="24" width="7.7109375" style="3" customWidth="1"/>
    <col min="25" max="16384" width="3.7109375" style="3" customWidth="1"/>
  </cols>
  <sheetData>
    <row r="2" spans="2:23" s="13" customFormat="1" ht="12.75" customHeight="1">
      <c r="B2" s="8"/>
      <c r="C2" s="18"/>
      <c r="D2" s="19"/>
      <c r="E2" s="10"/>
      <c r="F2" s="292" t="s">
        <v>34</v>
      </c>
      <c r="G2" s="293"/>
      <c r="H2" s="293"/>
      <c r="I2" s="293"/>
      <c r="J2" s="293"/>
      <c r="K2" s="293"/>
      <c r="L2" s="293"/>
      <c r="M2" s="10"/>
      <c r="N2" s="292" t="s">
        <v>35</v>
      </c>
      <c r="O2" s="293"/>
      <c r="P2" s="293"/>
      <c r="Q2" s="293"/>
      <c r="R2" s="293"/>
      <c r="S2" s="293"/>
      <c r="T2" s="294"/>
      <c r="U2" s="20"/>
      <c r="V2" s="21"/>
      <c r="W2" s="8"/>
    </row>
    <row r="3" spans="1:24" s="13" customFormat="1" ht="12.75" customHeight="1">
      <c r="A3" s="48">
        <v>6</v>
      </c>
      <c r="B3" s="8"/>
      <c r="C3" s="18"/>
      <c r="D3" s="19"/>
      <c r="E3" s="57" t="s">
        <v>20</v>
      </c>
      <c r="F3" s="58" t="s">
        <v>0</v>
      </c>
      <c r="G3" s="59" t="s">
        <v>1</v>
      </c>
      <c r="H3" s="59" t="s">
        <v>2</v>
      </c>
      <c r="I3" s="59" t="s">
        <v>3</v>
      </c>
      <c r="J3" s="59" t="s">
        <v>2</v>
      </c>
      <c r="K3" s="60" t="s">
        <v>4</v>
      </c>
      <c r="L3" s="59" t="s">
        <v>0</v>
      </c>
      <c r="M3" s="57" t="s">
        <v>20</v>
      </c>
      <c r="N3" s="58" t="s">
        <v>0</v>
      </c>
      <c r="O3" s="59" t="s">
        <v>1</v>
      </c>
      <c r="P3" s="59" t="s">
        <v>2</v>
      </c>
      <c r="Q3" s="59" t="s">
        <v>3</v>
      </c>
      <c r="R3" s="59" t="s">
        <v>2</v>
      </c>
      <c r="S3" s="60" t="s">
        <v>4</v>
      </c>
      <c r="T3" s="61" t="s">
        <v>0</v>
      </c>
      <c r="U3" s="20"/>
      <c r="V3" s="21"/>
      <c r="W3" s="8"/>
      <c r="X3" s="47">
        <v>19</v>
      </c>
    </row>
    <row r="4" spans="1:24" s="4" customFormat="1" ht="12.75" customHeight="1">
      <c r="A4" s="47"/>
      <c r="B4" s="9"/>
      <c r="C4" s="21"/>
      <c r="D4" s="20"/>
      <c r="E4" s="62" t="s">
        <v>68</v>
      </c>
      <c r="F4" s="58"/>
      <c r="G4" s="59"/>
      <c r="H4" s="59"/>
      <c r="I4" s="59"/>
      <c r="J4" s="59"/>
      <c r="K4" s="60"/>
      <c r="L4" s="59">
        <v>1</v>
      </c>
      <c r="M4" s="62" t="s">
        <v>48</v>
      </c>
      <c r="N4" s="58"/>
      <c r="O4" s="63"/>
      <c r="P4" s="59"/>
      <c r="Q4" s="59"/>
      <c r="R4" s="64"/>
      <c r="S4" s="65" t="s">
        <v>14</v>
      </c>
      <c r="T4" s="61">
        <v>2</v>
      </c>
      <c r="U4" s="20"/>
      <c r="V4" s="21"/>
      <c r="W4" s="9">
        <v>4</v>
      </c>
      <c r="X4" s="47"/>
    </row>
    <row r="5" spans="1:24" s="4" customFormat="1" ht="12.75" customHeight="1">
      <c r="A5" s="47"/>
      <c r="B5" s="9"/>
      <c r="C5" s="21">
        <v>3</v>
      </c>
      <c r="D5" s="20"/>
      <c r="E5" s="62" t="s">
        <v>65</v>
      </c>
      <c r="F5" s="58">
        <f>SUM(L4+1)</f>
        <v>2</v>
      </c>
      <c r="G5" s="59">
        <f aca="true" t="shared" si="0" ref="G5:L6">SUM(F5+1)</f>
        <v>3</v>
      </c>
      <c r="H5" s="59">
        <f t="shared" si="0"/>
        <v>4</v>
      </c>
      <c r="I5" s="59">
        <f t="shared" si="0"/>
        <v>5</v>
      </c>
      <c r="J5" s="59">
        <f t="shared" si="0"/>
        <v>6</v>
      </c>
      <c r="K5" s="60">
        <f t="shared" si="0"/>
        <v>7</v>
      </c>
      <c r="L5" s="59">
        <f t="shared" si="0"/>
        <v>8</v>
      </c>
      <c r="M5" s="62" t="s">
        <v>63</v>
      </c>
      <c r="N5" s="58">
        <f>SUM(T4+1)</f>
        <v>3</v>
      </c>
      <c r="O5" s="59">
        <f>SUM(N5+1)</f>
        <v>4</v>
      </c>
      <c r="P5" s="59">
        <f>SUM(O5+1)</f>
        <v>5</v>
      </c>
      <c r="Q5" s="100">
        <f>SUM(O5+2)</f>
        <v>6</v>
      </c>
      <c r="R5" s="59">
        <f>SUM(P5+2)</f>
        <v>7</v>
      </c>
      <c r="S5" s="60">
        <f>SUM(Q5+2)</f>
        <v>8</v>
      </c>
      <c r="T5" s="61">
        <f>SUM(R5+2)</f>
        <v>9</v>
      </c>
      <c r="U5" s="20"/>
      <c r="V5" s="21">
        <v>14</v>
      </c>
      <c r="W5" s="9"/>
      <c r="X5" s="47"/>
    </row>
    <row r="6" spans="1:24" s="4" customFormat="1" ht="12.75" customHeight="1">
      <c r="A6" s="47"/>
      <c r="B6" s="9"/>
      <c r="C6" s="21"/>
      <c r="D6" s="20">
        <v>0</v>
      </c>
      <c r="E6" s="62" t="s">
        <v>46</v>
      </c>
      <c r="F6" s="58">
        <f>SUM(L5+1)</f>
        <v>9</v>
      </c>
      <c r="G6" s="59">
        <f t="shared" si="0"/>
        <v>10</v>
      </c>
      <c r="H6" s="59">
        <f t="shared" si="0"/>
        <v>11</v>
      </c>
      <c r="I6" s="59">
        <f t="shared" si="0"/>
        <v>12</v>
      </c>
      <c r="J6" s="59">
        <f t="shared" si="0"/>
        <v>13</v>
      </c>
      <c r="K6" s="60">
        <f t="shared" si="0"/>
        <v>14</v>
      </c>
      <c r="L6" s="59">
        <f t="shared" si="0"/>
        <v>15</v>
      </c>
      <c r="M6" s="62"/>
      <c r="N6" s="58">
        <f>SUM(T5+1)</f>
        <v>10</v>
      </c>
      <c r="O6" s="59">
        <f>SUM(N6+1)</f>
        <v>11</v>
      </c>
      <c r="P6" s="59">
        <f>SUM(O6+1)</f>
        <v>12</v>
      </c>
      <c r="Q6" s="100">
        <f>SUM(O6+2)</f>
        <v>13</v>
      </c>
      <c r="R6" s="68" t="s">
        <v>15</v>
      </c>
      <c r="S6" s="66" t="s">
        <v>15</v>
      </c>
      <c r="T6" s="61">
        <v>16</v>
      </c>
      <c r="U6" s="20"/>
      <c r="V6" s="21"/>
      <c r="W6" s="9"/>
      <c r="X6" s="47"/>
    </row>
    <row r="7" spans="1:24" s="4" customFormat="1" ht="12.75" customHeight="1">
      <c r="A7" s="47"/>
      <c r="B7" s="9"/>
      <c r="C7" s="21"/>
      <c r="D7" s="20"/>
      <c r="E7" s="62" t="s">
        <v>47</v>
      </c>
      <c r="F7" s="58">
        <f>SUM(L6+1)</f>
        <v>16</v>
      </c>
      <c r="G7" s="59">
        <f>SUM(F7+1)</f>
        <v>17</v>
      </c>
      <c r="H7" s="59">
        <f>SUM(G7+1)</f>
        <v>18</v>
      </c>
      <c r="I7" s="59">
        <f>SUM(H7+1)</f>
        <v>19</v>
      </c>
      <c r="J7" s="59">
        <f>SUM(I7+1)</f>
        <v>20</v>
      </c>
      <c r="K7" s="60">
        <f>SUM(J7+1)</f>
        <v>21</v>
      </c>
      <c r="L7" s="59">
        <v>22</v>
      </c>
      <c r="M7" s="62" t="s">
        <v>64</v>
      </c>
      <c r="N7" s="58">
        <f>SUM(T6+1)</f>
        <v>17</v>
      </c>
      <c r="O7" s="67" t="s">
        <v>14</v>
      </c>
      <c r="P7" s="59">
        <f>N7+2</f>
        <v>19</v>
      </c>
      <c r="Q7" s="100">
        <f>P7+1</f>
        <v>20</v>
      </c>
      <c r="R7" s="59">
        <f>SUM(P7+2)</f>
        <v>21</v>
      </c>
      <c r="S7" s="60">
        <f>SUM(Q7+2)</f>
        <v>22</v>
      </c>
      <c r="T7" s="61">
        <f>SUM(R7+2)</f>
        <v>23</v>
      </c>
      <c r="U7" s="20"/>
      <c r="V7" s="21"/>
      <c r="W7" s="9"/>
      <c r="X7" s="47"/>
    </row>
    <row r="8" spans="1:24" s="4" customFormat="1" ht="12.75" customHeight="1">
      <c r="A8" s="47"/>
      <c r="B8" s="9"/>
      <c r="C8" s="21"/>
      <c r="D8" s="22"/>
      <c r="E8" s="62" t="s">
        <v>109</v>
      </c>
      <c r="F8" s="58">
        <f>SUM(L7+1)</f>
        <v>23</v>
      </c>
      <c r="G8" s="68" t="s">
        <v>70</v>
      </c>
      <c r="H8" s="69" t="s">
        <v>15</v>
      </c>
      <c r="I8" s="69" t="s">
        <v>15</v>
      </c>
      <c r="J8" s="102" t="s">
        <v>13</v>
      </c>
      <c r="K8" s="60">
        <v>28</v>
      </c>
      <c r="L8" s="59">
        <f>SUM(K8+1)</f>
        <v>29</v>
      </c>
      <c r="M8" s="62" t="s">
        <v>67</v>
      </c>
      <c r="N8" s="58">
        <f>T7+1</f>
        <v>24</v>
      </c>
      <c r="O8" s="59">
        <f>N8+1</f>
        <v>25</v>
      </c>
      <c r="P8" s="59">
        <f>O8+1</f>
        <v>26</v>
      </c>
      <c r="Q8" s="100">
        <f>P8+1</f>
        <v>27</v>
      </c>
      <c r="R8" s="59">
        <f>SUM(P8+2)</f>
        <v>28</v>
      </c>
      <c r="S8" s="60">
        <f>SUM(Q8+2)</f>
        <v>29</v>
      </c>
      <c r="T8" s="59">
        <f>S8+1</f>
        <v>30</v>
      </c>
      <c r="U8" s="34"/>
      <c r="V8" s="21"/>
      <c r="W8" s="9"/>
      <c r="X8" s="47"/>
    </row>
    <row r="9" spans="1:24" s="4" customFormat="1" ht="12.75" customHeight="1">
      <c r="A9" s="47"/>
      <c r="B9" s="9"/>
      <c r="C9" s="21"/>
      <c r="D9" s="20"/>
      <c r="E9" s="71"/>
      <c r="F9" s="58">
        <f>SUM(L8+1)</f>
        <v>30</v>
      </c>
      <c r="G9" s="72">
        <f>SUM(F9+1)</f>
        <v>31</v>
      </c>
      <c r="H9" s="72" t="s">
        <v>5</v>
      </c>
      <c r="I9" s="72" t="s">
        <v>5</v>
      </c>
      <c r="J9" s="72" t="s">
        <v>5</v>
      </c>
      <c r="K9" s="73" t="s">
        <v>5</v>
      </c>
      <c r="L9" s="74" t="s">
        <v>5</v>
      </c>
      <c r="M9" s="75"/>
      <c r="N9" s="76">
        <f>T8+1</f>
        <v>31</v>
      </c>
      <c r="O9" s="72"/>
      <c r="P9" s="72" t="s">
        <v>5</v>
      </c>
      <c r="Q9" s="72" t="s">
        <v>5</v>
      </c>
      <c r="R9" s="72" t="s">
        <v>5</v>
      </c>
      <c r="S9" s="73" t="s">
        <v>5</v>
      </c>
      <c r="T9" s="74" t="s">
        <v>5</v>
      </c>
      <c r="U9" s="20"/>
      <c r="V9" s="21"/>
      <c r="W9" s="9"/>
      <c r="X9" s="47"/>
    </row>
    <row r="10" spans="1:24" s="13" customFormat="1" ht="12.75" customHeight="1">
      <c r="A10" s="48"/>
      <c r="B10" s="8"/>
      <c r="C10" s="18"/>
      <c r="D10" s="19"/>
      <c r="E10" s="77"/>
      <c r="F10" s="289" t="s">
        <v>23</v>
      </c>
      <c r="G10" s="290"/>
      <c r="H10" s="290"/>
      <c r="I10" s="290"/>
      <c r="J10" s="290"/>
      <c r="K10" s="290"/>
      <c r="L10" s="291"/>
      <c r="M10" s="78"/>
      <c r="N10" s="286" t="s">
        <v>9</v>
      </c>
      <c r="O10" s="287"/>
      <c r="P10" s="287"/>
      <c r="Q10" s="287"/>
      <c r="R10" s="287"/>
      <c r="S10" s="287"/>
      <c r="T10" s="288"/>
      <c r="U10" s="20"/>
      <c r="V10" s="21"/>
      <c r="W10" s="8"/>
      <c r="X10" s="47"/>
    </row>
    <row r="11" spans="1:24" s="13" customFormat="1" ht="12.75" customHeight="1">
      <c r="A11" s="48">
        <v>21</v>
      </c>
      <c r="B11" s="8"/>
      <c r="C11" s="18"/>
      <c r="D11" s="19"/>
      <c r="E11" s="77"/>
      <c r="F11" s="58" t="s">
        <v>0</v>
      </c>
      <c r="G11" s="59" t="s">
        <v>1</v>
      </c>
      <c r="H11" s="59" t="s">
        <v>2</v>
      </c>
      <c r="I11" s="59" t="s">
        <v>3</v>
      </c>
      <c r="J11" s="59" t="s">
        <v>2</v>
      </c>
      <c r="K11" s="60" t="s">
        <v>4</v>
      </c>
      <c r="L11" s="61" t="s">
        <v>0</v>
      </c>
      <c r="M11" s="78"/>
      <c r="N11" s="58" t="s">
        <v>0</v>
      </c>
      <c r="O11" s="59" t="s">
        <v>1</v>
      </c>
      <c r="P11" s="59" t="s">
        <v>2</v>
      </c>
      <c r="Q11" s="59" t="s">
        <v>3</v>
      </c>
      <c r="R11" s="59" t="s">
        <v>2</v>
      </c>
      <c r="S11" s="60" t="s">
        <v>4</v>
      </c>
      <c r="T11" s="61" t="s">
        <v>0</v>
      </c>
      <c r="U11" s="20"/>
      <c r="V11" s="21"/>
      <c r="W11" s="8"/>
      <c r="X11" s="47"/>
    </row>
    <row r="12" spans="1:24" s="4" customFormat="1" ht="12.75" customHeight="1">
      <c r="A12" s="47"/>
      <c r="B12" s="9">
        <v>3</v>
      </c>
      <c r="C12" s="21"/>
      <c r="D12" s="20"/>
      <c r="E12" s="77"/>
      <c r="F12" s="58" t="s">
        <v>5</v>
      </c>
      <c r="G12" s="64"/>
      <c r="H12" s="59">
        <v>1</v>
      </c>
      <c r="I12" s="59">
        <f aca="true" t="shared" si="1" ref="I12:L15">SUM(H12+1)</f>
        <v>2</v>
      </c>
      <c r="J12" s="59">
        <f t="shared" si="1"/>
        <v>3</v>
      </c>
      <c r="K12" s="60">
        <f t="shared" si="1"/>
        <v>4</v>
      </c>
      <c r="L12" s="61">
        <f t="shared" si="1"/>
        <v>5</v>
      </c>
      <c r="M12" s="78"/>
      <c r="N12" s="58"/>
      <c r="O12" s="59">
        <v>1</v>
      </c>
      <c r="P12" s="59">
        <f aca="true" t="shared" si="2" ref="P12:T13">SUM(O12+1)</f>
        <v>2</v>
      </c>
      <c r="Q12" s="100">
        <f t="shared" si="2"/>
        <v>3</v>
      </c>
      <c r="R12" s="59">
        <f t="shared" si="2"/>
        <v>4</v>
      </c>
      <c r="S12" s="60">
        <f t="shared" si="2"/>
        <v>5</v>
      </c>
      <c r="T12" s="61">
        <f t="shared" si="2"/>
        <v>6</v>
      </c>
      <c r="U12" s="20"/>
      <c r="V12" s="21"/>
      <c r="W12" s="9"/>
      <c r="X12" s="47">
        <v>19</v>
      </c>
    </row>
    <row r="13" spans="1:24" s="4" customFormat="1" ht="12.75" customHeight="1">
      <c r="A13" s="47"/>
      <c r="B13" s="9"/>
      <c r="C13" s="21">
        <v>18</v>
      </c>
      <c r="D13" s="20"/>
      <c r="E13" s="77" t="s">
        <v>36</v>
      </c>
      <c r="F13" s="58">
        <f>SUM(L12+1)</f>
        <v>6</v>
      </c>
      <c r="G13" s="67" t="s">
        <v>14</v>
      </c>
      <c r="H13" s="59">
        <f>F13+2</f>
        <v>8</v>
      </c>
      <c r="I13" s="59">
        <f t="shared" si="1"/>
        <v>9</v>
      </c>
      <c r="J13" s="59">
        <f t="shared" si="1"/>
        <v>10</v>
      </c>
      <c r="K13" s="60">
        <f t="shared" si="1"/>
        <v>11</v>
      </c>
      <c r="L13" s="61">
        <f t="shared" si="1"/>
        <v>12</v>
      </c>
      <c r="M13" s="79"/>
      <c r="N13" s="58">
        <f>SUM(T12+1)</f>
        <v>7</v>
      </c>
      <c r="O13" s="59">
        <f>SUM(N13+1)</f>
        <v>8</v>
      </c>
      <c r="P13" s="59">
        <f t="shared" si="2"/>
        <v>9</v>
      </c>
      <c r="Q13" s="100">
        <f t="shared" si="2"/>
        <v>10</v>
      </c>
      <c r="R13" s="59">
        <f t="shared" si="2"/>
        <v>11</v>
      </c>
      <c r="S13" s="60">
        <f t="shared" si="2"/>
        <v>12</v>
      </c>
      <c r="T13" s="61">
        <f t="shared" si="2"/>
        <v>13</v>
      </c>
      <c r="U13" s="20"/>
      <c r="V13" s="21"/>
      <c r="W13" s="9">
        <v>4</v>
      </c>
      <c r="X13" s="47"/>
    </row>
    <row r="14" spans="1:24" s="4" customFormat="1" ht="12.75" customHeight="1">
      <c r="A14" s="47"/>
      <c r="B14" s="9"/>
      <c r="C14" s="21"/>
      <c r="D14" s="20"/>
      <c r="E14" s="62" t="s">
        <v>75</v>
      </c>
      <c r="F14" s="58">
        <f>SUM(L13+1)</f>
        <v>13</v>
      </c>
      <c r="G14" s="59">
        <f>F14+1</f>
        <v>14</v>
      </c>
      <c r="H14" s="59">
        <f>G14+1</f>
        <v>15</v>
      </c>
      <c r="I14" s="100">
        <f t="shared" si="1"/>
        <v>16</v>
      </c>
      <c r="J14" s="59">
        <f t="shared" si="1"/>
        <v>17</v>
      </c>
      <c r="K14" s="60">
        <f t="shared" si="1"/>
        <v>18</v>
      </c>
      <c r="L14" s="61">
        <f t="shared" si="1"/>
        <v>19</v>
      </c>
      <c r="M14" s="78" t="s">
        <v>39</v>
      </c>
      <c r="N14" s="58">
        <f>T13+1</f>
        <v>14</v>
      </c>
      <c r="O14" s="67" t="s">
        <v>14</v>
      </c>
      <c r="P14" s="59">
        <f>N14+2</f>
        <v>16</v>
      </c>
      <c r="Q14" s="100">
        <f aca="true" t="shared" si="3" ref="Q14:T15">SUM(P14+1)</f>
        <v>17</v>
      </c>
      <c r="R14" s="59">
        <f t="shared" si="3"/>
        <v>18</v>
      </c>
      <c r="S14" s="60">
        <f t="shared" si="3"/>
        <v>19</v>
      </c>
      <c r="T14" s="61">
        <f t="shared" si="3"/>
        <v>20</v>
      </c>
      <c r="U14" s="20"/>
      <c r="V14" s="21">
        <v>15</v>
      </c>
      <c r="W14" s="9"/>
      <c r="X14" s="47"/>
    </row>
    <row r="15" spans="1:24" s="4" customFormat="1" ht="12.75" customHeight="1">
      <c r="A15" s="47"/>
      <c r="B15" s="9"/>
      <c r="C15" s="21"/>
      <c r="D15" s="20"/>
      <c r="E15" s="77"/>
      <c r="F15" s="58">
        <f>SUM(L14+1)</f>
        <v>20</v>
      </c>
      <c r="G15" s="59">
        <f>F15+1</f>
        <v>21</v>
      </c>
      <c r="H15" s="59">
        <f>G15+1</f>
        <v>22</v>
      </c>
      <c r="I15" s="100">
        <f t="shared" si="1"/>
        <v>23</v>
      </c>
      <c r="J15" s="59">
        <f t="shared" si="1"/>
        <v>24</v>
      </c>
      <c r="K15" s="60">
        <f t="shared" si="1"/>
        <v>25</v>
      </c>
      <c r="L15" s="61">
        <f t="shared" si="1"/>
        <v>26</v>
      </c>
      <c r="M15" s="78"/>
      <c r="N15" s="58">
        <f>T14+1</f>
        <v>21</v>
      </c>
      <c r="O15" s="59">
        <f>N15+1</f>
        <v>22</v>
      </c>
      <c r="P15" s="59">
        <f>SUM(N15+2)</f>
        <v>23</v>
      </c>
      <c r="Q15" s="100">
        <f t="shared" si="3"/>
        <v>24</v>
      </c>
      <c r="R15" s="59">
        <f t="shared" si="3"/>
        <v>25</v>
      </c>
      <c r="S15" s="60">
        <f t="shared" si="3"/>
        <v>26</v>
      </c>
      <c r="T15" s="61">
        <f t="shared" si="3"/>
        <v>27</v>
      </c>
      <c r="U15" s="20"/>
      <c r="V15" s="21"/>
      <c r="W15" s="9"/>
      <c r="X15" s="47"/>
    </row>
    <row r="16" spans="1:24" s="4" customFormat="1" ht="12.75" customHeight="1">
      <c r="A16" s="47"/>
      <c r="B16" s="9"/>
      <c r="C16" s="21"/>
      <c r="D16" s="20"/>
      <c r="E16" s="77"/>
      <c r="F16" s="58">
        <f>SUM(L15+1)</f>
        <v>27</v>
      </c>
      <c r="G16" s="59">
        <f>SUM(F16+1)</f>
        <v>28</v>
      </c>
      <c r="H16" s="59">
        <f>SUM(G16+1)</f>
        <v>29</v>
      </c>
      <c r="I16" s="100">
        <f>H16+1</f>
        <v>30</v>
      </c>
      <c r="J16" s="59"/>
      <c r="K16" s="60"/>
      <c r="L16" s="61"/>
      <c r="M16" s="78"/>
      <c r="N16" s="58">
        <f>T15+1</f>
        <v>28</v>
      </c>
      <c r="O16" s="59"/>
      <c r="P16" s="59"/>
      <c r="Q16" s="59"/>
      <c r="R16" s="59"/>
      <c r="S16" s="60"/>
      <c r="T16" s="61" t="s">
        <v>5</v>
      </c>
      <c r="U16" s="20"/>
      <c r="V16" s="21"/>
      <c r="W16" s="9"/>
      <c r="X16" s="47"/>
    </row>
    <row r="17" spans="1:24" s="4" customFormat="1" ht="12.75" customHeight="1">
      <c r="A17" s="47"/>
      <c r="B17" s="9"/>
      <c r="C17" s="21"/>
      <c r="D17" s="20"/>
      <c r="E17" s="77"/>
      <c r="F17" s="76"/>
      <c r="G17" s="72" t="s">
        <v>5</v>
      </c>
      <c r="H17" s="72" t="s">
        <v>5</v>
      </c>
      <c r="I17" s="72" t="s">
        <v>5</v>
      </c>
      <c r="J17" s="72" t="s">
        <v>5</v>
      </c>
      <c r="K17" s="73" t="s">
        <v>5</v>
      </c>
      <c r="L17" s="74" t="s">
        <v>5</v>
      </c>
      <c r="M17" s="78"/>
      <c r="N17" s="58" t="s">
        <v>5</v>
      </c>
      <c r="O17" s="59" t="s">
        <v>5</v>
      </c>
      <c r="P17" s="59" t="s">
        <v>5</v>
      </c>
      <c r="Q17" s="59" t="s">
        <v>5</v>
      </c>
      <c r="R17" s="59" t="s">
        <v>5</v>
      </c>
      <c r="S17" s="60" t="s">
        <v>5</v>
      </c>
      <c r="T17" s="61" t="s">
        <v>5</v>
      </c>
      <c r="U17" s="20"/>
      <c r="V17" s="21"/>
      <c r="W17" s="9"/>
      <c r="X17" s="47"/>
    </row>
    <row r="18" spans="1:24" s="13" customFormat="1" ht="12.75" customHeight="1">
      <c r="A18" s="48"/>
      <c r="B18" s="8"/>
      <c r="C18" s="18"/>
      <c r="D18" s="19"/>
      <c r="E18" s="80" t="s">
        <v>72</v>
      </c>
      <c r="F18" s="290" t="s">
        <v>8</v>
      </c>
      <c r="G18" s="290"/>
      <c r="H18" s="290"/>
      <c r="I18" s="290"/>
      <c r="J18" s="290"/>
      <c r="K18" s="290"/>
      <c r="L18" s="291"/>
      <c r="M18" s="81"/>
      <c r="N18" s="289" t="s">
        <v>10</v>
      </c>
      <c r="O18" s="290"/>
      <c r="P18" s="290"/>
      <c r="Q18" s="290"/>
      <c r="R18" s="290"/>
      <c r="S18" s="290"/>
      <c r="T18" s="291"/>
      <c r="U18" s="20"/>
      <c r="V18" s="21"/>
      <c r="W18" s="8"/>
      <c r="X18" s="47"/>
    </row>
    <row r="19" spans="1:24" s="13" customFormat="1" ht="12.75" customHeight="1">
      <c r="A19" s="48">
        <v>21</v>
      </c>
      <c r="B19" s="8"/>
      <c r="C19" s="18"/>
      <c r="D19" s="19"/>
      <c r="E19" s="62" t="s">
        <v>66</v>
      </c>
      <c r="F19" s="59" t="s">
        <v>0</v>
      </c>
      <c r="G19" s="59" t="s">
        <v>1</v>
      </c>
      <c r="H19" s="59" t="s">
        <v>2</v>
      </c>
      <c r="I19" s="59" t="s">
        <v>3</v>
      </c>
      <c r="J19" s="59" t="s">
        <v>2</v>
      </c>
      <c r="K19" s="60" t="s">
        <v>4</v>
      </c>
      <c r="L19" s="61" t="s">
        <v>0</v>
      </c>
      <c r="M19" s="82"/>
      <c r="N19" s="58" t="s">
        <v>0</v>
      </c>
      <c r="O19" s="59" t="s">
        <v>1</v>
      </c>
      <c r="P19" s="59" t="s">
        <v>2</v>
      </c>
      <c r="Q19" s="59" t="s">
        <v>3</v>
      </c>
      <c r="R19" s="59" t="s">
        <v>2</v>
      </c>
      <c r="S19" s="60" t="s">
        <v>4</v>
      </c>
      <c r="T19" s="61" t="s">
        <v>0</v>
      </c>
      <c r="U19" s="20"/>
      <c r="V19" s="21"/>
      <c r="W19" s="8"/>
      <c r="X19" s="47">
        <v>18</v>
      </c>
    </row>
    <row r="20" spans="1:24" s="4" customFormat="1" ht="12.75" customHeight="1">
      <c r="A20" s="47"/>
      <c r="B20" s="9">
        <v>4</v>
      </c>
      <c r="C20" s="21"/>
      <c r="D20" s="20"/>
      <c r="E20" s="62" t="s">
        <v>41</v>
      </c>
      <c r="F20" s="59"/>
      <c r="G20" s="59"/>
      <c r="H20" s="59"/>
      <c r="I20" s="59"/>
      <c r="J20" s="39" t="s">
        <v>73</v>
      </c>
      <c r="K20" s="83" t="s">
        <v>14</v>
      </c>
      <c r="L20" s="61">
        <f>I20+3</f>
        <v>3</v>
      </c>
      <c r="M20" s="79"/>
      <c r="N20" s="58"/>
      <c r="O20" s="59">
        <v>1</v>
      </c>
      <c r="P20" s="59">
        <f aca="true" t="shared" si="4" ref="P20:T21">SUM(O20+1)</f>
        <v>2</v>
      </c>
      <c r="Q20" s="100">
        <f t="shared" si="4"/>
        <v>3</v>
      </c>
      <c r="R20" s="59">
        <f t="shared" si="4"/>
        <v>4</v>
      </c>
      <c r="S20" s="60">
        <f t="shared" si="4"/>
        <v>5</v>
      </c>
      <c r="T20" s="61">
        <f t="shared" si="4"/>
        <v>6</v>
      </c>
      <c r="U20" s="20"/>
      <c r="V20" s="21"/>
      <c r="W20" s="9">
        <v>4</v>
      </c>
      <c r="X20" s="47"/>
    </row>
    <row r="21" spans="1:24" s="4" customFormat="1" ht="12.75" customHeight="1">
      <c r="A21" s="47"/>
      <c r="B21" s="9"/>
      <c r="C21" s="21">
        <v>16</v>
      </c>
      <c r="D21" s="20"/>
      <c r="E21" s="62" t="s">
        <v>106</v>
      </c>
      <c r="F21" s="59">
        <f>SUM(L20+1)</f>
        <v>4</v>
      </c>
      <c r="G21" s="59">
        <f aca="true" t="shared" si="5" ref="G21:K24">SUM(F21+1)</f>
        <v>5</v>
      </c>
      <c r="H21" s="59">
        <f t="shared" si="5"/>
        <v>6</v>
      </c>
      <c r="I21" s="100">
        <f t="shared" si="5"/>
        <v>7</v>
      </c>
      <c r="J21" s="59">
        <f t="shared" si="5"/>
        <v>8</v>
      </c>
      <c r="K21" s="60">
        <f t="shared" si="5"/>
        <v>9</v>
      </c>
      <c r="L21" s="61">
        <f>SUM(K21+1)</f>
        <v>10</v>
      </c>
      <c r="M21" s="78"/>
      <c r="N21" s="58">
        <f>SUM(T20+1)</f>
        <v>7</v>
      </c>
      <c r="O21" s="59">
        <f>SUM(N21+1)</f>
        <v>8</v>
      </c>
      <c r="P21" s="59">
        <f t="shared" si="4"/>
        <v>9</v>
      </c>
      <c r="Q21" s="100">
        <f t="shared" si="4"/>
        <v>10</v>
      </c>
      <c r="R21" s="59">
        <f t="shared" si="4"/>
        <v>11</v>
      </c>
      <c r="S21" s="60">
        <f t="shared" si="4"/>
        <v>12</v>
      </c>
      <c r="T21" s="61">
        <f t="shared" si="4"/>
        <v>13</v>
      </c>
      <c r="U21" s="20"/>
      <c r="V21" s="21">
        <v>14</v>
      </c>
      <c r="W21" s="9"/>
      <c r="X21" s="47"/>
    </row>
    <row r="22" spans="1:24" s="4" customFormat="1" ht="12.75" customHeight="1">
      <c r="A22" s="47"/>
      <c r="B22" s="9"/>
      <c r="C22" s="21"/>
      <c r="D22" s="20"/>
      <c r="E22" s="62"/>
      <c r="F22" s="59">
        <f>SUM(L21+1)</f>
        <v>11</v>
      </c>
      <c r="G22" s="59">
        <f t="shared" si="5"/>
        <v>12</v>
      </c>
      <c r="H22" s="59">
        <f t="shared" si="5"/>
        <v>13</v>
      </c>
      <c r="I22" s="100">
        <f t="shared" si="5"/>
        <v>14</v>
      </c>
      <c r="J22" s="59">
        <f t="shared" si="5"/>
        <v>15</v>
      </c>
      <c r="K22" s="60">
        <f t="shared" si="5"/>
        <v>16</v>
      </c>
      <c r="L22" s="61">
        <f>SUM(K22+1)</f>
        <v>17</v>
      </c>
      <c r="M22" s="78" t="s">
        <v>80</v>
      </c>
      <c r="N22" s="58">
        <f>SUM(T21+1)</f>
        <v>14</v>
      </c>
      <c r="O22" s="59">
        <f>SUM(N22+1)</f>
        <v>15</v>
      </c>
      <c r="P22" s="59">
        <f>SUM(O22+1)</f>
        <v>16</v>
      </c>
      <c r="Q22" s="100">
        <f>SUM(P22+1)</f>
        <v>17</v>
      </c>
      <c r="R22" s="59">
        <f>SUM(Q22+1)</f>
        <v>18</v>
      </c>
      <c r="S22" s="68" t="s">
        <v>15</v>
      </c>
      <c r="T22" s="61">
        <v>20</v>
      </c>
      <c r="U22" s="20"/>
      <c r="V22" s="21"/>
      <c r="W22" s="9"/>
      <c r="X22" s="47"/>
    </row>
    <row r="23" spans="1:24" s="4" customFormat="1" ht="12.75" customHeight="1">
      <c r="A23" s="47"/>
      <c r="B23" s="9"/>
      <c r="C23" s="21"/>
      <c r="D23" s="20"/>
      <c r="E23" s="62"/>
      <c r="F23" s="59">
        <f>SUM(L22+1)</f>
        <v>18</v>
      </c>
      <c r="G23" s="59">
        <f t="shared" si="5"/>
        <v>19</v>
      </c>
      <c r="H23" s="59">
        <f t="shared" si="5"/>
        <v>20</v>
      </c>
      <c r="I23" s="100">
        <f t="shared" si="5"/>
        <v>21</v>
      </c>
      <c r="J23" s="59">
        <f t="shared" si="5"/>
        <v>22</v>
      </c>
      <c r="K23" s="59">
        <f t="shared" si="5"/>
        <v>23</v>
      </c>
      <c r="L23" s="61">
        <v>24</v>
      </c>
      <c r="M23" s="78" t="s">
        <v>52</v>
      </c>
      <c r="N23" s="58">
        <f>T22+1</f>
        <v>21</v>
      </c>
      <c r="O23" s="64" t="s">
        <v>14</v>
      </c>
      <c r="P23" s="64" t="s">
        <v>14</v>
      </c>
      <c r="Q23" s="64" t="s">
        <v>14</v>
      </c>
      <c r="R23" s="64" t="s">
        <v>14</v>
      </c>
      <c r="S23" s="83" t="s">
        <v>14</v>
      </c>
      <c r="T23" s="61">
        <f>N23+6</f>
        <v>27</v>
      </c>
      <c r="U23" s="20"/>
      <c r="V23" s="21"/>
      <c r="W23" s="9"/>
      <c r="X23" s="47"/>
    </row>
    <row r="24" spans="1:24" s="4" customFormat="1" ht="12.75" customHeight="1">
      <c r="A24" s="47"/>
      <c r="B24" s="9"/>
      <c r="C24" s="21"/>
      <c r="D24" s="20"/>
      <c r="E24" s="84"/>
      <c r="F24" s="72">
        <f>SUM(L23+1)</f>
        <v>25</v>
      </c>
      <c r="G24" s="72">
        <f t="shared" si="5"/>
        <v>26</v>
      </c>
      <c r="H24" s="72">
        <f t="shared" si="5"/>
        <v>27</v>
      </c>
      <c r="I24" s="161">
        <f t="shared" si="5"/>
        <v>28</v>
      </c>
      <c r="J24" s="72">
        <f t="shared" si="5"/>
        <v>29</v>
      </c>
      <c r="K24" s="98" t="s">
        <v>15</v>
      </c>
      <c r="L24" s="74">
        <v>31</v>
      </c>
      <c r="M24" s="85"/>
      <c r="N24" s="76">
        <f>T23+1</f>
        <v>28</v>
      </c>
      <c r="O24" s="72">
        <v>29</v>
      </c>
      <c r="P24" s="72">
        <v>30</v>
      </c>
      <c r="Q24" s="100">
        <f>SUM(P24+1)</f>
        <v>31</v>
      </c>
      <c r="R24" s="86"/>
      <c r="S24" s="87"/>
      <c r="T24" s="74"/>
      <c r="U24" s="20"/>
      <c r="V24" s="21"/>
      <c r="W24" s="9"/>
      <c r="X24" s="47"/>
    </row>
    <row r="25" spans="1:24" s="4" customFormat="1" ht="12.75" customHeight="1">
      <c r="A25" s="47"/>
      <c r="B25" s="9"/>
      <c r="C25" s="21"/>
      <c r="D25" s="20"/>
      <c r="E25" s="88"/>
      <c r="F25" s="287" t="s">
        <v>6</v>
      </c>
      <c r="G25" s="287"/>
      <c r="H25" s="287"/>
      <c r="I25" s="287"/>
      <c r="J25" s="287"/>
      <c r="K25" s="287"/>
      <c r="L25" s="288"/>
      <c r="M25" s="78"/>
      <c r="N25" s="286" t="s">
        <v>11</v>
      </c>
      <c r="O25" s="287"/>
      <c r="P25" s="287"/>
      <c r="Q25" s="287"/>
      <c r="R25" s="287"/>
      <c r="S25" s="287"/>
      <c r="T25" s="288"/>
      <c r="U25" s="20"/>
      <c r="V25" s="21"/>
      <c r="W25" s="9"/>
      <c r="X25" s="47"/>
    </row>
    <row r="26" spans="1:24" s="13" customFormat="1" ht="12.75" customHeight="1">
      <c r="A26" s="48"/>
      <c r="B26" s="8"/>
      <c r="C26" s="18"/>
      <c r="D26" s="19"/>
      <c r="E26" s="62"/>
      <c r="F26" s="58" t="s">
        <v>0</v>
      </c>
      <c r="G26" s="59" t="s">
        <v>1</v>
      </c>
      <c r="H26" s="59" t="s">
        <v>2</v>
      </c>
      <c r="I26" s="59" t="s">
        <v>3</v>
      </c>
      <c r="J26" s="59" t="s">
        <v>2</v>
      </c>
      <c r="K26" s="60" t="s">
        <v>4</v>
      </c>
      <c r="L26" s="61" t="s">
        <v>0</v>
      </c>
      <c r="M26" s="78"/>
      <c r="N26" s="58" t="s">
        <v>0</v>
      </c>
      <c r="O26" s="59" t="s">
        <v>1</v>
      </c>
      <c r="P26" s="59" t="s">
        <v>2</v>
      </c>
      <c r="Q26" s="59" t="s">
        <v>3</v>
      </c>
      <c r="R26" s="59" t="s">
        <v>2</v>
      </c>
      <c r="S26" s="60" t="s">
        <v>4</v>
      </c>
      <c r="T26" s="61" t="s">
        <v>0</v>
      </c>
      <c r="U26" s="20"/>
      <c r="V26" s="21"/>
      <c r="W26" s="8"/>
      <c r="X26" s="47"/>
    </row>
    <row r="27" spans="1:24" s="13" customFormat="1" ht="12.75" customHeight="1">
      <c r="A27" s="48">
        <v>19</v>
      </c>
      <c r="B27" s="8"/>
      <c r="C27" s="18"/>
      <c r="D27" s="19"/>
      <c r="E27" s="62" t="s">
        <v>103</v>
      </c>
      <c r="F27" s="58">
        <v>1</v>
      </c>
      <c r="G27" s="59">
        <f aca="true" t="shared" si="6" ref="G27:L29">SUM(F27+1)</f>
        <v>2</v>
      </c>
      <c r="H27" s="59">
        <f t="shared" si="6"/>
        <v>3</v>
      </c>
      <c r="I27" s="101" t="s">
        <v>61</v>
      </c>
      <c r="J27" s="68" t="s">
        <v>61</v>
      </c>
      <c r="K27" s="160">
        <v>6</v>
      </c>
      <c r="L27" s="61">
        <f t="shared" si="6"/>
        <v>7</v>
      </c>
      <c r="M27" s="62"/>
      <c r="N27" s="59"/>
      <c r="O27" s="59"/>
      <c r="P27" s="59"/>
      <c r="Q27" s="59"/>
      <c r="R27" s="59">
        <v>1</v>
      </c>
      <c r="S27" s="60">
        <f>R27+1</f>
        <v>2</v>
      </c>
      <c r="T27" s="61">
        <f>S27+1</f>
        <v>3</v>
      </c>
      <c r="U27" s="20"/>
      <c r="V27" s="21"/>
      <c r="W27" s="8"/>
      <c r="X27" s="47">
        <v>22</v>
      </c>
    </row>
    <row r="28" spans="1:24" s="4" customFormat="1" ht="12.75" customHeight="1">
      <c r="A28" s="47"/>
      <c r="B28" s="9">
        <v>3</v>
      </c>
      <c r="C28" s="21"/>
      <c r="D28" s="20"/>
      <c r="E28" s="62" t="s">
        <v>104</v>
      </c>
      <c r="F28" s="58">
        <f>SUM(L27+1)</f>
        <v>8</v>
      </c>
      <c r="G28" s="59">
        <f t="shared" si="6"/>
        <v>9</v>
      </c>
      <c r="H28" s="59">
        <f t="shared" si="6"/>
        <v>10</v>
      </c>
      <c r="I28" s="100">
        <f t="shared" si="6"/>
        <v>11</v>
      </c>
      <c r="J28" s="59">
        <f t="shared" si="6"/>
        <v>12</v>
      </c>
      <c r="K28" s="60">
        <f t="shared" si="6"/>
        <v>13</v>
      </c>
      <c r="L28" s="61">
        <f t="shared" si="6"/>
        <v>14</v>
      </c>
      <c r="M28" s="62"/>
      <c r="N28" s="58">
        <f>T27+1</f>
        <v>4</v>
      </c>
      <c r="O28" s="59">
        <f>N28+1</f>
        <v>5</v>
      </c>
      <c r="P28" s="59">
        <f>O28+1</f>
        <v>6</v>
      </c>
      <c r="Q28" s="100">
        <f>P28+1</f>
        <v>7</v>
      </c>
      <c r="R28" s="59">
        <f>Q28+1</f>
        <v>8</v>
      </c>
      <c r="S28" s="60">
        <f>R28+1</f>
        <v>9</v>
      </c>
      <c r="T28" s="61">
        <f>S28+1</f>
        <v>10</v>
      </c>
      <c r="U28" s="20"/>
      <c r="V28" s="21"/>
      <c r="W28" s="9">
        <v>4</v>
      </c>
      <c r="X28" s="47"/>
    </row>
    <row r="29" spans="1:24" s="4" customFormat="1" ht="12.75" customHeight="1">
      <c r="A29" s="47"/>
      <c r="B29" s="9"/>
      <c r="C29" s="21">
        <v>14</v>
      </c>
      <c r="D29" s="20"/>
      <c r="E29" s="62" t="s">
        <v>105</v>
      </c>
      <c r="F29" s="58">
        <f>SUM(L28+1)</f>
        <v>15</v>
      </c>
      <c r="G29" s="59">
        <f t="shared" si="6"/>
        <v>16</v>
      </c>
      <c r="H29" s="59">
        <f t="shared" si="6"/>
        <v>17</v>
      </c>
      <c r="I29" s="100">
        <f t="shared" si="6"/>
        <v>18</v>
      </c>
      <c r="J29" s="59">
        <f t="shared" si="6"/>
        <v>19</v>
      </c>
      <c r="K29" s="60">
        <f t="shared" si="6"/>
        <v>20</v>
      </c>
      <c r="L29" s="61">
        <f t="shared" si="6"/>
        <v>21</v>
      </c>
      <c r="M29" s="78"/>
      <c r="N29" s="58">
        <f>T28+1</f>
        <v>11</v>
      </c>
      <c r="O29" s="59">
        <f aca="true" t="shared" si="7" ref="O29:T30">SUM(N29+1)</f>
        <v>12</v>
      </c>
      <c r="P29" s="59">
        <f t="shared" si="7"/>
        <v>13</v>
      </c>
      <c r="Q29" s="100">
        <f t="shared" si="7"/>
        <v>14</v>
      </c>
      <c r="R29" s="59">
        <f t="shared" si="7"/>
        <v>15</v>
      </c>
      <c r="S29" s="60">
        <f t="shared" si="7"/>
        <v>16</v>
      </c>
      <c r="T29" s="61">
        <f t="shared" si="7"/>
        <v>17</v>
      </c>
      <c r="U29" s="20"/>
      <c r="V29" s="21">
        <v>18</v>
      </c>
      <c r="W29" s="9"/>
      <c r="X29" s="47"/>
    </row>
    <row r="30" spans="1:24" s="4" customFormat="1" ht="12.75" customHeight="1">
      <c r="A30" s="47"/>
      <c r="B30" s="9"/>
      <c r="C30" s="21"/>
      <c r="D30" s="20">
        <v>1</v>
      </c>
      <c r="E30" s="62" t="s">
        <v>37</v>
      </c>
      <c r="F30" s="58">
        <f>SUM(L29+1)</f>
        <v>22</v>
      </c>
      <c r="G30" s="59">
        <f>SUM(F30+1)</f>
        <v>23</v>
      </c>
      <c r="H30" s="59">
        <f>SUM(G30+1)</f>
        <v>24</v>
      </c>
      <c r="I30" s="67" t="s">
        <v>16</v>
      </c>
      <c r="J30" s="67" t="s">
        <v>14</v>
      </c>
      <c r="K30" s="65" t="s">
        <v>14</v>
      </c>
      <c r="L30" s="61">
        <f>H30+4</f>
        <v>28</v>
      </c>
      <c r="M30" s="78"/>
      <c r="N30" s="58">
        <f>T29+1</f>
        <v>18</v>
      </c>
      <c r="O30" s="59">
        <f t="shared" si="7"/>
        <v>19</v>
      </c>
      <c r="P30" s="59">
        <f t="shared" si="7"/>
        <v>20</v>
      </c>
      <c r="Q30" s="100">
        <f t="shared" si="7"/>
        <v>21</v>
      </c>
      <c r="R30" s="59">
        <f t="shared" si="7"/>
        <v>22</v>
      </c>
      <c r="S30" s="60">
        <f t="shared" si="7"/>
        <v>23</v>
      </c>
      <c r="T30" s="61">
        <f t="shared" si="7"/>
        <v>24</v>
      </c>
      <c r="U30" s="20"/>
      <c r="V30" s="21"/>
      <c r="W30" s="9"/>
      <c r="X30" s="47"/>
    </row>
    <row r="31" spans="1:24" s="4" customFormat="1" ht="12.75" customHeight="1">
      <c r="A31" s="47"/>
      <c r="B31" s="9"/>
      <c r="C31" s="21"/>
      <c r="D31" s="20"/>
      <c r="E31" s="62" t="s">
        <v>54</v>
      </c>
      <c r="F31" s="58">
        <f>SUM(L30+1)</f>
        <v>29</v>
      </c>
      <c r="G31" s="59">
        <f>SUM(F31+1)</f>
        <v>30</v>
      </c>
      <c r="H31" s="59"/>
      <c r="I31" s="64"/>
      <c r="J31" s="64"/>
      <c r="K31" s="83"/>
      <c r="L31" s="61"/>
      <c r="M31" s="78"/>
      <c r="N31" s="58">
        <f>SUM(T30+1)</f>
        <v>25</v>
      </c>
      <c r="O31" s="59">
        <f>SUM(N31+1)</f>
        <v>26</v>
      </c>
      <c r="P31" s="59">
        <f>SUM(O31+1)</f>
        <v>27</v>
      </c>
      <c r="Q31" s="100">
        <f>SUM(P31+1)</f>
        <v>28</v>
      </c>
      <c r="R31" s="59">
        <f>SUM(Q31+1)</f>
        <v>29</v>
      </c>
      <c r="S31" s="60">
        <f>SUM(R31+1)</f>
        <v>30</v>
      </c>
      <c r="T31" s="61"/>
      <c r="U31" s="20"/>
      <c r="V31" s="21"/>
      <c r="W31" s="9"/>
      <c r="X31" s="47"/>
    </row>
    <row r="32" spans="1:24" s="13" customFormat="1" ht="12.75" customHeight="1">
      <c r="A32" s="48"/>
      <c r="B32" s="8"/>
      <c r="C32" s="18"/>
      <c r="D32" s="19"/>
      <c r="E32" s="89"/>
      <c r="F32" s="289" t="s">
        <v>7</v>
      </c>
      <c r="G32" s="290"/>
      <c r="H32" s="290"/>
      <c r="I32" s="290"/>
      <c r="J32" s="290"/>
      <c r="K32" s="290"/>
      <c r="L32" s="291"/>
      <c r="M32" s="81"/>
      <c r="N32" s="292" t="s">
        <v>12</v>
      </c>
      <c r="O32" s="293"/>
      <c r="P32" s="293"/>
      <c r="Q32" s="293"/>
      <c r="R32" s="293"/>
      <c r="S32" s="293"/>
      <c r="T32" s="294"/>
      <c r="U32" s="20"/>
      <c r="V32" s="21"/>
      <c r="W32" s="8"/>
      <c r="X32" s="47"/>
    </row>
    <row r="33" spans="1:24" s="13" customFormat="1" ht="12.75" customHeight="1">
      <c r="A33" s="48"/>
      <c r="B33" s="8"/>
      <c r="C33" s="18"/>
      <c r="D33" s="19"/>
      <c r="E33" s="90"/>
      <c r="F33" s="58" t="s">
        <v>0</v>
      </c>
      <c r="G33" s="59" t="s">
        <v>1</v>
      </c>
      <c r="H33" s="59" t="s">
        <v>2</v>
      </c>
      <c r="I33" s="59" t="s">
        <v>3</v>
      </c>
      <c r="J33" s="59" t="s">
        <v>2</v>
      </c>
      <c r="K33" s="60" t="s">
        <v>4</v>
      </c>
      <c r="L33" s="61" t="s">
        <v>0</v>
      </c>
      <c r="M33" s="78" t="s">
        <v>112</v>
      </c>
      <c r="N33" s="5" t="s">
        <v>0</v>
      </c>
      <c r="O33" s="4" t="s">
        <v>1</v>
      </c>
      <c r="P33" s="4" t="s">
        <v>2</v>
      </c>
      <c r="Q33" s="4" t="s">
        <v>3</v>
      </c>
      <c r="R33" s="4" t="s">
        <v>2</v>
      </c>
      <c r="S33" s="4" t="s">
        <v>4</v>
      </c>
      <c r="T33" s="162" t="s">
        <v>0</v>
      </c>
      <c r="U33" s="20"/>
      <c r="V33" s="21"/>
      <c r="W33" s="8"/>
      <c r="X33" s="47"/>
    </row>
    <row r="34" spans="1:24" s="4" customFormat="1" ht="12.75" customHeight="1">
      <c r="A34" s="47">
        <v>14</v>
      </c>
      <c r="B34" s="9"/>
      <c r="C34" s="21"/>
      <c r="D34" s="20"/>
      <c r="E34" s="90"/>
      <c r="F34" s="58" t="s">
        <v>5</v>
      </c>
      <c r="G34" s="59"/>
      <c r="H34" s="59">
        <v>1</v>
      </c>
      <c r="I34" s="100">
        <f aca="true" t="shared" si="8" ref="I34:L36">SUM(H34+1)</f>
        <v>2</v>
      </c>
      <c r="J34" s="59">
        <f t="shared" si="8"/>
        <v>3</v>
      </c>
      <c r="K34" s="60">
        <f t="shared" si="8"/>
        <v>4</v>
      </c>
      <c r="L34" s="61">
        <f t="shared" si="8"/>
        <v>5</v>
      </c>
      <c r="M34" s="78"/>
      <c r="N34" s="5"/>
      <c r="T34" s="162">
        <v>1</v>
      </c>
      <c r="U34" s="20"/>
      <c r="V34" s="21"/>
      <c r="W34" s="9"/>
      <c r="X34" s="47">
        <v>20</v>
      </c>
    </row>
    <row r="35" spans="1:24" s="4" customFormat="1" ht="12.75" customHeight="1">
      <c r="A35" s="47"/>
      <c r="B35" s="9">
        <v>3</v>
      </c>
      <c r="C35" s="21"/>
      <c r="D35" s="20"/>
      <c r="E35" s="90"/>
      <c r="F35" s="58">
        <f>SUM(L34+1)</f>
        <v>6</v>
      </c>
      <c r="G35" s="59">
        <f>SUM(F35+1)</f>
        <v>7</v>
      </c>
      <c r="H35" s="59">
        <f>SUM(G35+1)</f>
        <v>8</v>
      </c>
      <c r="I35" s="100">
        <f t="shared" si="8"/>
        <v>9</v>
      </c>
      <c r="J35" s="59">
        <f t="shared" si="8"/>
        <v>10</v>
      </c>
      <c r="K35" s="60">
        <f t="shared" si="8"/>
        <v>11</v>
      </c>
      <c r="L35" s="61">
        <f t="shared" si="8"/>
        <v>12</v>
      </c>
      <c r="M35" s="78" t="s">
        <v>82</v>
      </c>
      <c r="N35" s="5">
        <f>SUM(T34+1)</f>
        <v>2</v>
      </c>
      <c r="O35" s="4">
        <f aca="true" t="shared" si="9" ref="O35:T38">SUM(N35+1)</f>
        <v>3</v>
      </c>
      <c r="P35" s="4">
        <f t="shared" si="9"/>
        <v>4</v>
      </c>
      <c r="Q35" s="163">
        <f t="shared" si="9"/>
        <v>5</v>
      </c>
      <c r="R35" s="4">
        <f t="shared" si="9"/>
        <v>6</v>
      </c>
      <c r="S35" s="42">
        <f t="shared" si="9"/>
        <v>7</v>
      </c>
      <c r="T35" s="162">
        <f t="shared" si="9"/>
        <v>8</v>
      </c>
      <c r="U35" s="20"/>
      <c r="V35" s="21"/>
      <c r="W35" s="9">
        <v>2</v>
      </c>
      <c r="X35" s="47"/>
    </row>
    <row r="36" spans="1:24" s="4" customFormat="1" ht="12.75" customHeight="1">
      <c r="A36" s="47"/>
      <c r="B36" s="9"/>
      <c r="C36" s="21">
        <v>11</v>
      </c>
      <c r="D36" s="20"/>
      <c r="E36" s="90"/>
      <c r="F36" s="58">
        <f>SUM(L35+1)</f>
        <v>13</v>
      </c>
      <c r="G36" s="59">
        <f>SUM(F36+1)</f>
        <v>14</v>
      </c>
      <c r="H36" s="59">
        <f>SUM(G36+1)</f>
        <v>15</v>
      </c>
      <c r="I36" s="100">
        <f t="shared" si="8"/>
        <v>16</v>
      </c>
      <c r="J36" s="59">
        <f t="shared" si="8"/>
        <v>17</v>
      </c>
      <c r="K36" s="60">
        <f t="shared" si="8"/>
        <v>18</v>
      </c>
      <c r="L36" s="61">
        <f t="shared" si="8"/>
        <v>19</v>
      </c>
      <c r="M36" s="78" t="s">
        <v>113</v>
      </c>
      <c r="N36" s="5">
        <f>SUM(T35+1)</f>
        <v>9</v>
      </c>
      <c r="O36" s="4">
        <f t="shared" si="9"/>
        <v>10</v>
      </c>
      <c r="P36" s="4">
        <f t="shared" si="9"/>
        <v>11</v>
      </c>
      <c r="Q36" s="163">
        <f t="shared" si="9"/>
        <v>12</v>
      </c>
      <c r="R36" s="4">
        <f t="shared" si="9"/>
        <v>13</v>
      </c>
      <c r="S36" s="42">
        <f t="shared" si="9"/>
        <v>14</v>
      </c>
      <c r="T36" s="162">
        <f t="shared" si="9"/>
        <v>15</v>
      </c>
      <c r="U36" s="20"/>
      <c r="V36" s="21">
        <v>17</v>
      </c>
      <c r="W36" s="9"/>
      <c r="X36" s="47"/>
    </row>
    <row r="37" spans="1:24" s="4" customFormat="1" ht="12.75" customHeight="1">
      <c r="A37" s="47"/>
      <c r="B37" s="9"/>
      <c r="C37" s="21"/>
      <c r="D37" s="23"/>
      <c r="E37" s="91"/>
      <c r="F37" s="58">
        <f>SUM(L36+1)</f>
        <v>20</v>
      </c>
      <c r="G37" s="67" t="s">
        <v>14</v>
      </c>
      <c r="H37" s="67" t="s">
        <v>14</v>
      </c>
      <c r="I37" s="67" t="s">
        <v>14</v>
      </c>
      <c r="J37" s="67" t="s">
        <v>14</v>
      </c>
      <c r="K37" s="65" t="s">
        <v>14</v>
      </c>
      <c r="L37" s="61">
        <f>F37+6</f>
        <v>26</v>
      </c>
      <c r="M37" s="78" t="s">
        <v>53</v>
      </c>
      <c r="N37" s="5">
        <f>T36+1</f>
        <v>16</v>
      </c>
      <c r="O37" s="4">
        <f>SUM(N37+1)</f>
        <v>17</v>
      </c>
      <c r="P37" s="4">
        <f>SUM(O37+1)</f>
        <v>18</v>
      </c>
      <c r="Q37" s="42">
        <f t="shared" si="9"/>
        <v>19</v>
      </c>
      <c r="R37" s="4">
        <f t="shared" si="9"/>
        <v>20</v>
      </c>
      <c r="S37" s="42">
        <f t="shared" si="9"/>
        <v>21</v>
      </c>
      <c r="T37" s="162">
        <f t="shared" si="9"/>
        <v>22</v>
      </c>
      <c r="U37" s="23">
        <v>1</v>
      </c>
      <c r="V37" s="21"/>
      <c r="W37" s="9"/>
      <c r="X37" s="47"/>
    </row>
    <row r="38" spans="1:24" s="4" customFormat="1" ht="12.75" customHeight="1">
      <c r="A38" s="47"/>
      <c r="B38" s="9"/>
      <c r="C38" s="21"/>
      <c r="D38" s="22"/>
      <c r="E38" s="77" t="s">
        <v>38</v>
      </c>
      <c r="F38" s="58">
        <f>SUM(L37+1)</f>
        <v>27</v>
      </c>
      <c r="G38" s="67" t="s">
        <v>14</v>
      </c>
      <c r="H38" s="67" t="s">
        <v>14</v>
      </c>
      <c r="I38" s="67" t="s">
        <v>14</v>
      </c>
      <c r="J38" s="67" t="s">
        <v>14</v>
      </c>
      <c r="K38" s="60"/>
      <c r="L38" s="61"/>
      <c r="M38" s="78" t="s">
        <v>44</v>
      </c>
      <c r="N38" s="5">
        <f>T37+1</f>
        <v>23</v>
      </c>
      <c r="O38" s="4">
        <f>N38+1</f>
        <v>24</v>
      </c>
      <c r="P38" s="4">
        <f>O38+1</f>
        <v>25</v>
      </c>
      <c r="Q38" s="4">
        <f t="shared" si="9"/>
        <v>26</v>
      </c>
      <c r="R38" s="6">
        <f t="shared" si="9"/>
        <v>27</v>
      </c>
      <c r="S38" s="16" t="s">
        <v>13</v>
      </c>
      <c r="T38" s="162">
        <v>29</v>
      </c>
      <c r="U38" s="22"/>
      <c r="V38" s="21"/>
      <c r="W38" s="9"/>
      <c r="X38" s="47"/>
    </row>
    <row r="39" spans="1:24" s="4" customFormat="1" ht="12.75" customHeight="1">
      <c r="A39" s="47"/>
      <c r="B39" s="9"/>
      <c r="C39" s="21"/>
      <c r="D39" s="20"/>
      <c r="E39" s="91"/>
      <c r="F39" s="76"/>
      <c r="G39" s="86"/>
      <c r="H39" s="92"/>
      <c r="I39" s="92"/>
      <c r="J39" s="92"/>
      <c r="K39" s="93"/>
      <c r="L39" s="74"/>
      <c r="M39" s="78"/>
      <c r="N39" s="164">
        <f>T38+1</f>
        <v>30</v>
      </c>
      <c r="O39" s="165" t="s">
        <v>14</v>
      </c>
      <c r="P39" s="6"/>
      <c r="Q39" s="6"/>
      <c r="R39" s="6"/>
      <c r="S39" s="6"/>
      <c r="T39" s="166"/>
      <c r="U39" s="20"/>
      <c r="V39" s="21"/>
      <c r="W39" s="9"/>
      <c r="X39" s="47"/>
    </row>
    <row r="40" spans="1:24" ht="12.75" customHeight="1">
      <c r="A40" s="48"/>
      <c r="E40" s="266" t="s">
        <v>21</v>
      </c>
      <c r="F40" s="267"/>
      <c r="G40" s="267"/>
      <c r="H40" s="267"/>
      <c r="I40" s="267"/>
      <c r="J40" s="267"/>
      <c r="K40" s="267"/>
      <c r="L40" s="298"/>
      <c r="M40" s="94"/>
      <c r="N40" s="292" t="s">
        <v>22</v>
      </c>
      <c r="O40" s="293"/>
      <c r="P40" s="293"/>
      <c r="Q40" s="293"/>
      <c r="R40" s="293"/>
      <c r="S40" s="293"/>
      <c r="T40" s="294"/>
      <c r="X40" s="47">
        <v>2</v>
      </c>
    </row>
    <row r="41" spans="1:24" ht="12.75" customHeight="1">
      <c r="A41" s="48"/>
      <c r="E41" s="295" t="s">
        <v>108</v>
      </c>
      <c r="F41" s="272"/>
      <c r="G41" s="272"/>
      <c r="H41" s="102" t="s">
        <v>13</v>
      </c>
      <c r="I41" s="59"/>
      <c r="J41" s="59"/>
      <c r="K41" s="60"/>
      <c r="L41" s="61"/>
      <c r="M41" s="78" t="s">
        <v>110</v>
      </c>
      <c r="N41" s="5" t="s">
        <v>0</v>
      </c>
      <c r="O41" s="4" t="s">
        <v>1</v>
      </c>
      <c r="P41" s="4" t="s">
        <v>2</v>
      </c>
      <c r="Q41" s="4" t="s">
        <v>3</v>
      </c>
      <c r="R41" s="4" t="s">
        <v>2</v>
      </c>
      <c r="S41" s="4" t="s">
        <v>4</v>
      </c>
      <c r="T41" s="162" t="s">
        <v>0</v>
      </c>
      <c r="W41" s="9">
        <v>0</v>
      </c>
      <c r="X41" s="47"/>
    </row>
    <row r="42" spans="1:24" ht="14.25">
      <c r="A42" s="48"/>
      <c r="E42" s="295" t="s">
        <v>27</v>
      </c>
      <c r="F42" s="272"/>
      <c r="G42" s="272"/>
      <c r="H42" s="64" t="s">
        <v>14</v>
      </c>
      <c r="I42" s="59"/>
      <c r="J42" s="59"/>
      <c r="K42" s="60"/>
      <c r="L42" s="61"/>
      <c r="M42" s="77" t="s">
        <v>107</v>
      </c>
      <c r="N42" s="5"/>
      <c r="P42" s="167" t="s">
        <v>15</v>
      </c>
      <c r="Q42" s="167" t="s">
        <v>15</v>
      </c>
      <c r="R42" s="4">
        <v>3</v>
      </c>
      <c r="S42" s="4">
        <f>R42+1</f>
        <v>4</v>
      </c>
      <c r="T42" s="162">
        <v>5</v>
      </c>
      <c r="X42" s="47"/>
    </row>
    <row r="43" spans="1:24" ht="14.25" customHeight="1">
      <c r="A43" s="48"/>
      <c r="E43" s="296" t="s">
        <v>17</v>
      </c>
      <c r="F43" s="297"/>
      <c r="G43" s="297"/>
      <c r="H43" s="95" t="s">
        <v>15</v>
      </c>
      <c r="I43" s="59"/>
      <c r="J43" s="59"/>
      <c r="K43" s="60"/>
      <c r="L43" s="61" t="s">
        <v>5</v>
      </c>
      <c r="M43" s="84"/>
      <c r="N43" s="164">
        <f>T42+1</f>
        <v>6</v>
      </c>
      <c r="O43" s="6">
        <f>N43+1</f>
        <v>7</v>
      </c>
      <c r="P43" s="6">
        <v>8</v>
      </c>
      <c r="Q43" s="6">
        <f>P43+1</f>
        <v>9</v>
      </c>
      <c r="R43" s="6">
        <f>Q43+1</f>
        <v>10</v>
      </c>
      <c r="S43" s="6">
        <f>R43+1</f>
        <v>11</v>
      </c>
      <c r="T43" s="166">
        <f>S43+1</f>
        <v>12</v>
      </c>
      <c r="X43" s="47"/>
    </row>
    <row r="44" spans="1:24" ht="14.25" customHeight="1">
      <c r="A44" s="48"/>
      <c r="E44" s="295" t="s">
        <v>18</v>
      </c>
      <c r="F44" s="272"/>
      <c r="G44" s="272"/>
      <c r="H44" s="68" t="s">
        <v>15</v>
      </c>
      <c r="I44" s="59"/>
      <c r="J44" s="96"/>
      <c r="K44" s="97"/>
      <c r="L44" s="61"/>
      <c r="M44" s="299" t="s">
        <v>85</v>
      </c>
      <c r="N44" s="300"/>
      <c r="O44" s="300"/>
      <c r="P44" s="300"/>
      <c r="Q44" s="300"/>
      <c r="R44" s="300"/>
      <c r="S44" s="300"/>
      <c r="T44" s="301"/>
      <c r="X44" s="47"/>
    </row>
    <row r="45" spans="1:24" ht="14.25" customHeight="1">
      <c r="A45" s="48"/>
      <c r="E45" s="295" t="s">
        <v>78</v>
      </c>
      <c r="F45" s="272"/>
      <c r="G45" s="272"/>
      <c r="H45" s="64" t="s">
        <v>16</v>
      </c>
      <c r="I45" s="59"/>
      <c r="J45" s="59"/>
      <c r="K45" s="60"/>
      <c r="L45" s="61"/>
      <c r="M45" s="302" t="s">
        <v>56</v>
      </c>
      <c r="N45" s="262"/>
      <c r="O45" s="262"/>
      <c r="P45" s="262"/>
      <c r="Q45" s="262"/>
      <c r="R45" s="262"/>
      <c r="S45" s="262"/>
      <c r="T45" s="303"/>
      <c r="X45" s="47"/>
    </row>
    <row r="46" spans="1:24" ht="14.25" customHeight="1">
      <c r="A46" s="48"/>
      <c r="E46" s="295" t="s">
        <v>102</v>
      </c>
      <c r="F46" s="272"/>
      <c r="G46" s="272"/>
      <c r="H46" s="56" t="s">
        <v>61</v>
      </c>
      <c r="I46" s="59"/>
      <c r="J46" s="59"/>
      <c r="K46" s="60"/>
      <c r="L46" s="61"/>
      <c r="M46" s="302" t="s">
        <v>58</v>
      </c>
      <c r="N46" s="262"/>
      <c r="O46" s="262"/>
      <c r="P46" s="262"/>
      <c r="Q46" s="262"/>
      <c r="R46" s="262"/>
      <c r="S46" s="262"/>
      <c r="T46" s="303"/>
      <c r="X46" s="47"/>
    </row>
    <row r="47" spans="1:24" ht="12.75" customHeight="1">
      <c r="A47" s="48"/>
      <c r="E47" s="295" t="s">
        <v>40</v>
      </c>
      <c r="F47" s="272"/>
      <c r="G47" s="272"/>
      <c r="H47" s="55">
        <v>6</v>
      </c>
      <c r="I47" s="59"/>
      <c r="J47" s="59"/>
      <c r="K47" s="60"/>
      <c r="L47" s="61"/>
      <c r="M47" s="312" t="s">
        <v>57</v>
      </c>
      <c r="N47" s="275"/>
      <c r="O47" s="275"/>
      <c r="P47" s="275"/>
      <c r="Q47" s="275"/>
      <c r="R47" s="275"/>
      <c r="S47" s="275"/>
      <c r="T47" s="313"/>
      <c r="X47" s="47"/>
    </row>
    <row r="48" spans="1:27" ht="12.75" customHeight="1">
      <c r="A48" s="48">
        <f>SUM(A1:A47)</f>
        <v>81</v>
      </c>
      <c r="E48" s="295" t="s">
        <v>69</v>
      </c>
      <c r="F48" s="272"/>
      <c r="G48" s="272"/>
      <c r="H48" s="68" t="s">
        <v>70</v>
      </c>
      <c r="I48" s="59"/>
      <c r="J48" s="59"/>
      <c r="K48" s="60"/>
      <c r="L48" s="61"/>
      <c r="M48" s="310"/>
      <c r="N48" s="278"/>
      <c r="O48" s="278"/>
      <c r="P48" s="278"/>
      <c r="Q48" s="278"/>
      <c r="R48" s="278"/>
      <c r="S48" s="278"/>
      <c r="T48" s="311"/>
      <c r="X48" s="47">
        <f>SUM(X3:X47)</f>
        <v>100</v>
      </c>
      <c r="Y48" s="49">
        <f>X48+A48</f>
        <v>181</v>
      </c>
      <c r="Z48" s="48" t="s">
        <v>50</v>
      </c>
      <c r="AA48" s="48"/>
    </row>
    <row r="49" spans="1:25" s="8" customFormat="1" ht="12.75" customHeight="1">
      <c r="A49" s="283" t="s">
        <v>50</v>
      </c>
      <c r="B49" s="8">
        <f>SUM(B2:B48)</f>
        <v>13</v>
      </c>
      <c r="D49" s="19"/>
      <c r="E49" s="295" t="s">
        <v>74</v>
      </c>
      <c r="F49" s="272"/>
      <c r="G49" s="272"/>
      <c r="H49" s="39" t="s">
        <v>73</v>
      </c>
      <c r="I49" s="59"/>
      <c r="J49" s="59"/>
      <c r="K49" s="60"/>
      <c r="L49" s="61"/>
      <c r="M49" s="302"/>
      <c r="N49" s="262"/>
      <c r="O49" s="262"/>
      <c r="P49" s="262"/>
      <c r="Q49" s="262"/>
      <c r="R49" s="262"/>
      <c r="S49" s="262"/>
      <c r="T49" s="303"/>
      <c r="U49" s="20"/>
      <c r="V49" s="21"/>
      <c r="W49" s="9">
        <f>SUM(W2:W48)</f>
        <v>18</v>
      </c>
      <c r="X49" s="17">
        <f>W49+B49</f>
        <v>31</v>
      </c>
      <c r="Y49" s="8" t="s">
        <v>77</v>
      </c>
    </row>
    <row r="50" spans="1:26" ht="17.25" customHeight="1">
      <c r="A50" s="283"/>
      <c r="B50" s="282" t="s">
        <v>77</v>
      </c>
      <c r="C50" s="18">
        <f>SUM(C2:C48)</f>
        <v>62</v>
      </c>
      <c r="E50" s="279" t="s">
        <v>79</v>
      </c>
      <c r="F50" s="280"/>
      <c r="G50" s="281"/>
      <c r="H50" s="17"/>
      <c r="I50" s="50"/>
      <c r="J50" s="50"/>
      <c r="K50" s="50"/>
      <c r="L50" s="50"/>
      <c r="M50" s="307" t="s">
        <v>84</v>
      </c>
      <c r="N50" s="308"/>
      <c r="O50" s="308"/>
      <c r="P50" s="308"/>
      <c r="Q50" s="308"/>
      <c r="R50" s="308"/>
      <c r="S50" s="308"/>
      <c r="T50" s="309"/>
      <c r="V50" s="21">
        <f>SUM(V2:V49)</f>
        <v>78</v>
      </c>
      <c r="W50" s="24">
        <f>C50+V50</f>
        <v>140</v>
      </c>
      <c r="X50" s="18" t="s">
        <v>28</v>
      </c>
      <c r="Y50" s="18"/>
      <c r="Z50" s="18"/>
    </row>
    <row r="51" spans="1:23" ht="15.75" customHeight="1">
      <c r="A51" s="283"/>
      <c r="B51" s="282"/>
      <c r="C51" s="285" t="s">
        <v>29</v>
      </c>
      <c r="D51" s="20">
        <f>SUM(D2:D50)</f>
        <v>1</v>
      </c>
      <c r="O51" s="4" t="s">
        <v>62</v>
      </c>
      <c r="Q51" s="4">
        <f>C5+C13+C21+C29+C36+V5+V14+V21+V29</f>
        <v>123</v>
      </c>
      <c r="U51" s="20">
        <f>SUM(U2:U50)</f>
        <v>1</v>
      </c>
      <c r="V51" s="25">
        <f>D51+U51</f>
        <v>2</v>
      </c>
      <c r="W51" s="19" t="s">
        <v>19</v>
      </c>
    </row>
    <row r="52" spans="1:23" ht="17.25" customHeight="1">
      <c r="A52" s="283"/>
      <c r="B52" s="282"/>
      <c r="C52" s="285"/>
      <c r="D52" s="284" t="s">
        <v>19</v>
      </c>
      <c r="O52" s="4" t="s">
        <v>60</v>
      </c>
      <c r="Q52" s="6">
        <v>16</v>
      </c>
      <c r="V52" s="20"/>
      <c r="W52" s="19"/>
    </row>
    <row r="53" spans="1:23" ht="12.75">
      <c r="A53" s="283"/>
      <c r="B53" s="282"/>
      <c r="C53" s="285"/>
      <c r="D53" s="284"/>
      <c r="N53" s="4" t="s">
        <v>59</v>
      </c>
      <c r="Q53" s="4">
        <f>SUM(Q51:Q52)</f>
        <v>139</v>
      </c>
      <c r="V53" s="20"/>
      <c r="W53" s="19"/>
    </row>
    <row r="54" spans="1:23" ht="12.75">
      <c r="A54" s="283"/>
      <c r="B54" s="282"/>
      <c r="C54" s="285"/>
      <c r="D54" s="284"/>
      <c r="V54" s="20"/>
      <c r="W54" s="19"/>
    </row>
    <row r="55" spans="2:26" ht="12.75">
      <c r="B55" s="282"/>
      <c r="C55" s="285"/>
      <c r="D55" s="284"/>
      <c r="E55" s="1" t="s">
        <v>31</v>
      </c>
      <c r="F55" s="4">
        <f>W50</f>
        <v>140</v>
      </c>
      <c r="G55" s="4" t="s">
        <v>32</v>
      </c>
      <c r="H55" s="305">
        <v>5.8</v>
      </c>
      <c r="I55" s="305"/>
      <c r="J55" s="4" t="s">
        <v>33</v>
      </c>
      <c r="K55" s="306">
        <f>F55*H55</f>
        <v>812</v>
      </c>
      <c r="L55" s="306"/>
      <c r="O55"/>
      <c r="P55"/>
      <c r="U55" s="26"/>
      <c r="V55" s="27"/>
      <c r="W55" s="304" t="s">
        <v>30</v>
      </c>
      <c r="X55" s="304"/>
      <c r="Y55" s="304"/>
      <c r="Z55" s="28"/>
    </row>
    <row r="56" spans="2:26" ht="16.5" customHeight="1">
      <c r="B56" s="282"/>
      <c r="C56" s="285"/>
      <c r="D56" s="284"/>
      <c r="E56" s="1" t="s">
        <v>71</v>
      </c>
      <c r="F56" s="4">
        <f>X49</f>
        <v>31</v>
      </c>
      <c r="G56" s="4" t="s">
        <v>32</v>
      </c>
      <c r="H56" s="305">
        <v>4.8</v>
      </c>
      <c r="I56" s="305"/>
      <c r="J56" s="4" t="s">
        <v>33</v>
      </c>
      <c r="K56" s="305">
        <f>F56*H56</f>
        <v>148.79999999999998</v>
      </c>
      <c r="L56" s="305"/>
      <c r="O56"/>
      <c r="P56"/>
      <c r="Q56" s="7"/>
      <c r="U56" s="29">
        <f>Q53</f>
        <v>139</v>
      </c>
      <c r="V56" s="44">
        <v>5.8</v>
      </c>
      <c r="W56" s="3"/>
      <c r="X56" s="2">
        <f>U56*V56</f>
        <v>806.1999999999999</v>
      </c>
      <c r="Z56" s="30"/>
    </row>
    <row r="57" spans="3:26" ht="16.5" customHeight="1">
      <c r="C57" s="3"/>
      <c r="D57" s="99"/>
      <c r="E57" s="1" t="s">
        <v>42</v>
      </c>
      <c r="F57" s="4">
        <f>V51</f>
        <v>2</v>
      </c>
      <c r="G57" s="4" t="s">
        <v>32</v>
      </c>
      <c r="H57" s="305">
        <v>4</v>
      </c>
      <c r="I57" s="305"/>
      <c r="J57" s="4" t="s">
        <v>33</v>
      </c>
      <c r="K57" s="305">
        <f>F57*H57</f>
        <v>8</v>
      </c>
      <c r="L57" s="305"/>
      <c r="O57"/>
      <c r="P57"/>
      <c r="Q57" s="7"/>
      <c r="U57" s="29">
        <v>31</v>
      </c>
      <c r="V57" s="44">
        <v>4.8</v>
      </c>
      <c r="W57" s="3"/>
      <c r="X57" s="2">
        <f>U57*V57</f>
        <v>148.79999999999998</v>
      </c>
      <c r="Z57" s="30"/>
    </row>
    <row r="58" spans="3:26" ht="16.5" customHeight="1">
      <c r="C58" s="3"/>
      <c r="D58" s="41"/>
      <c r="E58" s="1" t="s">
        <v>43</v>
      </c>
      <c r="F58" s="4">
        <f>SUM(F55:F57)</f>
        <v>173</v>
      </c>
      <c r="K58" s="318">
        <f>SUM(K55:K57)</f>
        <v>968.8</v>
      </c>
      <c r="L58" s="318"/>
      <c r="M58" s="33" t="s">
        <v>25</v>
      </c>
      <c r="U58" s="29">
        <v>3</v>
      </c>
      <c r="V58" s="44">
        <v>4</v>
      </c>
      <c r="W58" s="3"/>
      <c r="X58" s="31">
        <f>U58*V58</f>
        <v>12</v>
      </c>
      <c r="Z58" s="30"/>
    </row>
    <row r="59" spans="3:26" ht="16.5" customHeight="1">
      <c r="C59" s="3"/>
      <c r="D59" s="32"/>
      <c r="F59" s="1" t="s">
        <v>26</v>
      </c>
      <c r="G59" s="4">
        <v>22</v>
      </c>
      <c r="K59" s="314">
        <f>G59</f>
        <v>22</v>
      </c>
      <c r="L59" s="314"/>
      <c r="U59" s="34"/>
      <c r="V59" s="3"/>
      <c r="W59" s="3"/>
      <c r="X59" s="2">
        <f>SUM(X56:X58)</f>
        <v>966.9999999999999</v>
      </c>
      <c r="Z59" s="30"/>
    </row>
    <row r="60" spans="3:26" ht="16.5" customHeight="1">
      <c r="C60" s="3"/>
      <c r="D60" s="32"/>
      <c r="K60" s="315">
        <f>SUM(K58:K59)</f>
        <v>990.8</v>
      </c>
      <c r="L60" s="316"/>
      <c r="M60" s="33" t="s">
        <v>24</v>
      </c>
      <c r="U60" s="34"/>
      <c r="V60" s="3"/>
      <c r="W60" s="3"/>
      <c r="X60" s="2">
        <v>22</v>
      </c>
      <c r="Z60" s="30"/>
    </row>
    <row r="61" spans="3:26" ht="16.5" customHeight="1">
      <c r="C61" s="3"/>
      <c r="D61" s="32"/>
      <c r="K61" s="317"/>
      <c r="L61" s="317"/>
      <c r="M61" s="33"/>
      <c r="U61" s="35"/>
      <c r="V61" s="3"/>
      <c r="W61" s="3"/>
      <c r="X61" s="52">
        <f>SUM(X59:X60)</f>
        <v>988.9999999999999</v>
      </c>
      <c r="Z61" s="30"/>
    </row>
    <row r="62" spans="3:26" ht="12.75">
      <c r="C62" s="3"/>
      <c r="D62" s="32"/>
      <c r="K62" s="305"/>
      <c r="L62" s="243"/>
      <c r="U62" s="36" t="s">
        <v>55</v>
      </c>
      <c r="V62" s="37"/>
      <c r="W62" s="37"/>
      <c r="X62" s="37"/>
      <c r="Y62" s="37"/>
      <c r="Z62" s="38"/>
    </row>
    <row r="63" spans="3:23" ht="12.75">
      <c r="C63" s="3"/>
      <c r="D63" s="32"/>
      <c r="V63" s="3"/>
      <c r="W63" s="3"/>
    </row>
    <row r="64" spans="3:26" ht="12.75">
      <c r="C64" s="3"/>
      <c r="D64" s="32"/>
      <c r="E64" s="54"/>
      <c r="M64" s="104" t="s">
        <v>83</v>
      </c>
      <c r="N64" s="103"/>
      <c r="O64" s="103"/>
      <c r="P64" s="103"/>
      <c r="Q64" s="103"/>
      <c r="R64" s="103"/>
      <c r="S64" s="103"/>
      <c r="T64" s="103"/>
      <c r="V64" s="3"/>
      <c r="W64" s="3"/>
      <c r="X64" s="45"/>
      <c r="Y64" s="45"/>
      <c r="Z64" s="45"/>
    </row>
    <row r="65" spans="1:23" ht="12.75">
      <c r="A65" s="54" t="s">
        <v>111</v>
      </c>
      <c r="C65" s="3"/>
      <c r="D65" s="32"/>
      <c r="V65" s="3"/>
      <c r="W65" s="3"/>
    </row>
    <row r="66" ht="12.75">
      <c r="D66" s="51"/>
    </row>
    <row r="67" spans="4:9" ht="12.75">
      <c r="D67" s="43"/>
      <c r="E67" s="46" t="s">
        <v>81</v>
      </c>
      <c r="F67" s="40"/>
      <c r="G67" s="40"/>
      <c r="H67" s="42"/>
      <c r="I67" s="42"/>
    </row>
    <row r="68" spans="4:16" ht="12.75">
      <c r="D68" s="43"/>
      <c r="E68" s="46" t="s">
        <v>76</v>
      </c>
      <c r="F68" s="40"/>
      <c r="G68" s="40"/>
      <c r="H68" s="42"/>
      <c r="I68" s="42"/>
      <c r="J68" s="42"/>
      <c r="M68" s="9">
        <f>Y48</f>
        <v>181</v>
      </c>
      <c r="N68" s="18" t="s">
        <v>50</v>
      </c>
      <c r="O68" s="19"/>
      <c r="P68" s="1"/>
    </row>
    <row r="69" spans="4:16" ht="12.75">
      <c r="D69" s="43"/>
      <c r="E69" s="53"/>
      <c r="F69" s="42"/>
      <c r="G69" s="42"/>
      <c r="H69" s="42"/>
      <c r="I69" s="42"/>
      <c r="J69" s="42"/>
      <c r="M69" s="50">
        <v>7</v>
      </c>
      <c r="N69" s="18" t="s">
        <v>51</v>
      </c>
      <c r="O69" s="19"/>
      <c r="P69" s="1"/>
    </row>
    <row r="70" spans="13:16" ht="12.75">
      <c r="M70" s="9">
        <f>SUM(M68:M69)</f>
        <v>188</v>
      </c>
      <c r="N70" s="18" t="s">
        <v>43</v>
      </c>
      <c r="O70" s="19"/>
      <c r="P70" s="1"/>
    </row>
    <row r="71" ht="12.75">
      <c r="P71" s="1"/>
    </row>
    <row r="72" ht="12.75">
      <c r="M72" s="4"/>
    </row>
    <row r="73" ht="12.75">
      <c r="M73" s="14"/>
    </row>
    <row r="90" ht="12.75">
      <c r="F90" s="39" t="s">
        <v>73</v>
      </c>
    </row>
  </sheetData>
  <sheetProtection/>
  <mergeCells count="45">
    <mergeCell ref="K62:L62"/>
    <mergeCell ref="K61:L61"/>
    <mergeCell ref="H57:I57"/>
    <mergeCell ref="K57:L57"/>
    <mergeCell ref="K58:L58"/>
    <mergeCell ref="H56:I56"/>
    <mergeCell ref="K56:L56"/>
    <mergeCell ref="K59:L59"/>
    <mergeCell ref="K60:L60"/>
    <mergeCell ref="W55:Y55"/>
    <mergeCell ref="H55:I55"/>
    <mergeCell ref="K55:L55"/>
    <mergeCell ref="M50:T50"/>
    <mergeCell ref="M49:T49"/>
    <mergeCell ref="M46:T46"/>
    <mergeCell ref="E48:G48"/>
    <mergeCell ref="E49:G49"/>
    <mergeCell ref="M48:T48"/>
    <mergeCell ref="M47:T47"/>
    <mergeCell ref="M44:T44"/>
    <mergeCell ref="E45:G45"/>
    <mergeCell ref="E46:G46"/>
    <mergeCell ref="M45:T45"/>
    <mergeCell ref="E42:G42"/>
    <mergeCell ref="E43:G43"/>
    <mergeCell ref="E44:G44"/>
    <mergeCell ref="E47:G47"/>
    <mergeCell ref="E41:G41"/>
    <mergeCell ref="F2:L2"/>
    <mergeCell ref="N2:T2"/>
    <mergeCell ref="F10:L10"/>
    <mergeCell ref="N10:T10"/>
    <mergeCell ref="F18:L18"/>
    <mergeCell ref="N18:T18"/>
    <mergeCell ref="F25:L25"/>
    <mergeCell ref="E40:L40"/>
    <mergeCell ref="N25:T25"/>
    <mergeCell ref="F32:L32"/>
    <mergeCell ref="N32:T32"/>
    <mergeCell ref="N40:T40"/>
    <mergeCell ref="E50:G50"/>
    <mergeCell ref="B50:B56"/>
    <mergeCell ref="A49:A54"/>
    <mergeCell ref="D52:D56"/>
    <mergeCell ref="C51:C56"/>
  </mergeCells>
  <printOptions/>
  <pageMargins left="0.2" right="0.22" top="1" bottom="0.59" header="0.5" footer="0.48"/>
  <pageSetup horizontalDpi="600" verticalDpi="600" orientation="portrait" scale="70" r:id="rId2"/>
  <headerFooter alignWithMargins="0">
    <oddHeader>&amp;C&amp;"Arial,Bold"EMMETT SCHOOL DISTRICT #221
EMMETT, ID - GEM COUNTY
SECONDARY 2009-2010 CALENDAR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G72" sqref="G72"/>
    </sheetView>
  </sheetViews>
  <sheetFormatPr defaultColWidth="9.140625" defaultRowHeight="12.75"/>
  <cols>
    <col min="5" max="5" width="1.421875" style="0" customWidth="1"/>
  </cols>
  <sheetData>
    <row r="1" spans="1:9" s="106" customFormat="1" ht="15.75">
      <c r="A1" s="105"/>
      <c r="B1" s="105" t="s">
        <v>86</v>
      </c>
      <c r="C1" s="105"/>
      <c r="D1" s="320" t="s">
        <v>87</v>
      </c>
      <c r="E1" s="320"/>
      <c r="F1" s="320"/>
      <c r="G1" s="320"/>
      <c r="H1" s="320"/>
      <c r="I1" s="320"/>
    </row>
    <row r="2" ht="4.5" customHeight="1" thickBot="1"/>
    <row r="3" spans="1:9" s="110" customFormat="1" ht="13.5" thickBot="1">
      <c r="A3" s="107"/>
      <c r="B3" s="108" t="s">
        <v>88</v>
      </c>
      <c r="C3" s="108"/>
      <c r="D3" s="109"/>
      <c r="E3" s="109"/>
      <c r="F3" s="134"/>
      <c r="G3" s="135" t="s">
        <v>89</v>
      </c>
      <c r="H3" s="135"/>
      <c r="I3" s="136"/>
    </row>
    <row r="4" spans="1:9" ht="13.5" thickBot="1">
      <c r="A4" s="111" t="s">
        <v>90</v>
      </c>
      <c r="B4" s="112"/>
      <c r="C4" s="112" t="s">
        <v>91</v>
      </c>
      <c r="D4" s="113" t="s">
        <v>92</v>
      </c>
      <c r="E4" s="114"/>
      <c r="F4" s="137" t="s">
        <v>90</v>
      </c>
      <c r="G4" s="134"/>
      <c r="H4" s="134" t="s">
        <v>91</v>
      </c>
      <c r="I4" s="138" t="s">
        <v>92</v>
      </c>
    </row>
    <row r="5" spans="1:9" ht="13.5" customHeight="1">
      <c r="A5" s="115">
        <v>1</v>
      </c>
      <c r="B5" s="116" t="s">
        <v>93</v>
      </c>
      <c r="C5" s="117">
        <v>0.3229166666666667</v>
      </c>
      <c r="D5" s="118"/>
      <c r="E5" s="116"/>
      <c r="F5" s="139">
        <v>1</v>
      </c>
      <c r="G5" s="140" t="s">
        <v>93</v>
      </c>
      <c r="H5" s="141">
        <v>0.3229166666666667</v>
      </c>
      <c r="I5" s="142"/>
    </row>
    <row r="6" spans="1:9" ht="13.5" customHeight="1">
      <c r="A6" s="115"/>
      <c r="B6" s="116" t="s">
        <v>94</v>
      </c>
      <c r="C6" s="117">
        <v>0.3611111111111111</v>
      </c>
      <c r="D6" s="118">
        <f>C6-C5</f>
        <v>0.03819444444444442</v>
      </c>
      <c r="E6" s="116"/>
      <c r="F6" s="139"/>
      <c r="G6" s="140" t="s">
        <v>94</v>
      </c>
      <c r="H6" s="141">
        <v>0.34722222222222227</v>
      </c>
      <c r="I6" s="142">
        <f>H6-H5</f>
        <v>0.02430555555555558</v>
      </c>
    </row>
    <row r="7" spans="1:9" ht="13.5" customHeight="1">
      <c r="A7" s="115">
        <v>2</v>
      </c>
      <c r="B7" s="116" t="s">
        <v>93</v>
      </c>
      <c r="C7" s="117">
        <v>0.3645833333333333</v>
      </c>
      <c r="D7" s="118"/>
      <c r="E7" s="116"/>
      <c r="F7" s="139">
        <v>2</v>
      </c>
      <c r="G7" s="140" t="s">
        <v>93</v>
      </c>
      <c r="H7" s="141">
        <v>0.3506944444444444</v>
      </c>
      <c r="I7" s="142"/>
    </row>
    <row r="8" spans="1:9" ht="13.5" customHeight="1">
      <c r="A8" s="115"/>
      <c r="B8" s="116" t="s">
        <v>94</v>
      </c>
      <c r="C8" s="117">
        <v>0.3979166666666667</v>
      </c>
      <c r="D8" s="118">
        <f>C8-C7</f>
        <v>0.03333333333333338</v>
      </c>
      <c r="E8" s="116"/>
      <c r="F8" s="139"/>
      <c r="G8" s="140" t="s">
        <v>94</v>
      </c>
      <c r="H8" s="141">
        <v>0.3743055555555555</v>
      </c>
      <c r="I8" s="142">
        <f>H8-H7</f>
        <v>0.023611111111111083</v>
      </c>
    </row>
    <row r="9" spans="1:9" ht="13.5" customHeight="1">
      <c r="A9" s="115">
        <v>3</v>
      </c>
      <c r="B9" s="116" t="s">
        <v>93</v>
      </c>
      <c r="C9" s="117">
        <v>0.40138888888888885</v>
      </c>
      <c r="D9" s="118"/>
      <c r="E9" s="116"/>
      <c r="F9" s="139">
        <v>3</v>
      </c>
      <c r="G9" s="140" t="s">
        <v>93</v>
      </c>
      <c r="H9" s="141">
        <v>0.37777777777777777</v>
      </c>
      <c r="I9" s="142"/>
    </row>
    <row r="10" spans="1:9" ht="13.5" customHeight="1">
      <c r="A10" s="115"/>
      <c r="B10" s="116" t="s">
        <v>94</v>
      </c>
      <c r="C10" s="117">
        <v>0.4368055555555555</v>
      </c>
      <c r="D10" s="118">
        <f>C10-C9</f>
        <v>0.03541666666666665</v>
      </c>
      <c r="E10" s="116"/>
      <c r="F10" s="139"/>
      <c r="G10" s="140" t="s">
        <v>94</v>
      </c>
      <c r="H10" s="141">
        <v>0.40138888888888885</v>
      </c>
      <c r="I10" s="142">
        <f>H10-H9</f>
        <v>0.023611111111111083</v>
      </c>
    </row>
    <row r="11" spans="1:9" ht="13.5" customHeight="1">
      <c r="A11" s="321" t="s">
        <v>95</v>
      </c>
      <c r="B11" s="322"/>
      <c r="C11" s="322"/>
      <c r="D11" s="323"/>
      <c r="E11" s="116"/>
      <c r="F11" s="324" t="s">
        <v>96</v>
      </c>
      <c r="G11" s="325"/>
      <c r="H11" s="325"/>
      <c r="I11" s="326"/>
    </row>
    <row r="12" spans="1:9" ht="13.5" customHeight="1">
      <c r="A12" s="115">
        <v>4</v>
      </c>
      <c r="B12" s="116" t="s">
        <v>93</v>
      </c>
      <c r="C12" s="117">
        <v>0.44375</v>
      </c>
      <c r="D12" s="118"/>
      <c r="E12" s="116"/>
      <c r="F12" s="139">
        <v>4</v>
      </c>
      <c r="G12" s="140" t="s">
        <v>93</v>
      </c>
      <c r="H12" s="141">
        <v>0.4048611111111111</v>
      </c>
      <c r="I12" s="142"/>
    </row>
    <row r="13" spans="1:9" ht="13.5" customHeight="1">
      <c r="A13" s="115"/>
      <c r="B13" s="116" t="s">
        <v>94</v>
      </c>
      <c r="C13" s="117">
        <v>0.4770833333333333</v>
      </c>
      <c r="D13" s="118">
        <f>C13-C12</f>
        <v>0.033333333333333326</v>
      </c>
      <c r="E13" s="116"/>
      <c r="F13" s="139"/>
      <c r="G13" s="140" t="s">
        <v>94</v>
      </c>
      <c r="H13" s="141">
        <v>0.4291666666666667</v>
      </c>
      <c r="I13" s="142">
        <f>H13-H12</f>
        <v>0.02430555555555558</v>
      </c>
    </row>
    <row r="14" spans="1:9" ht="13.5" customHeight="1">
      <c r="A14" s="115">
        <v>5</v>
      </c>
      <c r="B14" s="116" t="s">
        <v>93</v>
      </c>
      <c r="C14" s="117">
        <v>0.48055555555555557</v>
      </c>
      <c r="D14" s="118"/>
      <c r="E14" s="116"/>
      <c r="F14" s="139">
        <v>5</v>
      </c>
      <c r="G14" s="140" t="s">
        <v>93</v>
      </c>
      <c r="H14" s="141">
        <v>0.43263888888888885</v>
      </c>
      <c r="I14" s="142"/>
    </row>
    <row r="15" spans="1:9" ht="13.5" customHeight="1">
      <c r="A15" s="115"/>
      <c r="B15" s="116" t="s">
        <v>94</v>
      </c>
      <c r="C15" s="117">
        <v>0.513888888888889</v>
      </c>
      <c r="D15" s="118">
        <f>C15-C14</f>
        <v>0.03333333333333338</v>
      </c>
      <c r="E15" s="116"/>
      <c r="F15" s="139"/>
      <c r="G15" s="140" t="s">
        <v>94</v>
      </c>
      <c r="H15" s="141">
        <v>0.45625</v>
      </c>
      <c r="I15" s="142">
        <f>H15-H14</f>
        <v>0.023611111111111138</v>
      </c>
    </row>
    <row r="16" spans="1:9" ht="13.5" customHeight="1">
      <c r="A16" s="327" t="s">
        <v>97</v>
      </c>
      <c r="B16" s="322"/>
      <c r="C16" s="322"/>
      <c r="D16" s="323"/>
      <c r="E16" s="116"/>
      <c r="F16" s="139">
        <v>6</v>
      </c>
      <c r="G16" s="140" t="s">
        <v>93</v>
      </c>
      <c r="H16" s="141">
        <v>0.4597222222222222</v>
      </c>
      <c r="I16" s="142"/>
    </row>
    <row r="17" spans="1:9" ht="13.5" customHeight="1">
      <c r="A17" s="115">
        <v>6</v>
      </c>
      <c r="B17" s="116" t="s">
        <v>93</v>
      </c>
      <c r="C17" s="117">
        <v>0.5430555555555555</v>
      </c>
      <c r="D17" s="118"/>
      <c r="E17" s="116"/>
      <c r="F17" s="139"/>
      <c r="G17" s="140" t="s">
        <v>94</v>
      </c>
      <c r="H17" s="141">
        <v>0.48333333333333334</v>
      </c>
      <c r="I17" s="142">
        <f>H17-H16</f>
        <v>0.023611111111111138</v>
      </c>
    </row>
    <row r="18" spans="1:9" ht="13.5" customHeight="1">
      <c r="A18" s="115"/>
      <c r="B18" s="116" t="s">
        <v>94</v>
      </c>
      <c r="C18" s="117">
        <v>0.5770833333333333</v>
      </c>
      <c r="D18" s="118">
        <f>C18-C17</f>
        <v>0.03402777777777777</v>
      </c>
      <c r="E18" s="116"/>
      <c r="F18" s="139">
        <v>7</v>
      </c>
      <c r="G18" s="140" t="s">
        <v>93</v>
      </c>
      <c r="H18" s="141">
        <v>0.48680555555555555</v>
      </c>
      <c r="I18" s="142"/>
    </row>
    <row r="19" spans="1:9" ht="13.5" customHeight="1">
      <c r="A19" s="115">
        <v>7</v>
      </c>
      <c r="B19" s="116" t="s">
        <v>93</v>
      </c>
      <c r="C19" s="117">
        <v>0.5805555555555556</v>
      </c>
      <c r="D19" s="118"/>
      <c r="E19" s="116"/>
      <c r="F19" s="143"/>
      <c r="G19" s="140" t="s">
        <v>94</v>
      </c>
      <c r="H19" s="158">
        <v>0.5104166666666666</v>
      </c>
      <c r="I19" s="142">
        <f>H19-H18</f>
        <v>0.023611111111111083</v>
      </c>
    </row>
    <row r="20" spans="1:9" ht="13.5" customHeight="1">
      <c r="A20" s="119"/>
      <c r="B20" s="116" t="s">
        <v>94</v>
      </c>
      <c r="C20" s="117">
        <v>0.6145833333333334</v>
      </c>
      <c r="D20" s="118">
        <f>C20-C19</f>
        <v>0.03402777777777777</v>
      </c>
      <c r="E20" s="116"/>
      <c r="F20" s="143"/>
      <c r="G20" s="140"/>
      <c r="H20" s="141"/>
      <c r="I20" s="142"/>
    </row>
    <row r="21" spans="1:9" ht="13.5" customHeight="1">
      <c r="A21" s="120"/>
      <c r="B21" s="116"/>
      <c r="C21" s="117"/>
      <c r="D21" s="118"/>
      <c r="E21" s="116"/>
      <c r="F21" s="143"/>
      <c r="G21" s="140"/>
      <c r="H21" s="141"/>
      <c r="I21" s="142"/>
    </row>
    <row r="22" spans="1:9" ht="13.5" customHeight="1">
      <c r="A22" s="120"/>
      <c r="B22" s="116"/>
      <c r="C22" s="117"/>
      <c r="D22" s="118"/>
      <c r="E22" s="116"/>
      <c r="F22" s="144"/>
      <c r="G22" s="159" t="s">
        <v>101</v>
      </c>
      <c r="H22" s="158"/>
      <c r="I22" s="142"/>
    </row>
    <row r="23" spans="1:9" ht="13.5" customHeight="1">
      <c r="A23" s="121"/>
      <c r="B23" s="116"/>
      <c r="C23" s="117"/>
      <c r="D23" s="118"/>
      <c r="E23" s="116"/>
      <c r="F23" s="143"/>
      <c r="G23" s="140"/>
      <c r="H23" s="141"/>
      <c r="I23" s="142"/>
    </row>
    <row r="24" spans="1:9" ht="13.5" customHeight="1" hidden="1">
      <c r="A24" s="120"/>
      <c r="B24" s="116"/>
      <c r="C24" s="117"/>
      <c r="D24" s="118"/>
      <c r="E24" s="116"/>
      <c r="F24" s="143"/>
      <c r="G24" s="140" t="s">
        <v>93</v>
      </c>
      <c r="H24" s="141"/>
      <c r="I24" s="142"/>
    </row>
    <row r="25" spans="1:9" ht="13.5" customHeight="1" hidden="1">
      <c r="A25" s="120"/>
      <c r="B25" s="116" t="s">
        <v>93</v>
      </c>
      <c r="C25" s="117"/>
      <c r="D25" s="118"/>
      <c r="E25" s="116"/>
      <c r="F25" s="143"/>
      <c r="G25" s="140" t="s">
        <v>94</v>
      </c>
      <c r="H25" s="141"/>
      <c r="I25" s="142">
        <f>H25-H24</f>
        <v>0</v>
      </c>
    </row>
    <row r="26" spans="1:9" ht="13.5" customHeight="1" hidden="1">
      <c r="A26" s="120"/>
      <c r="B26" s="116" t="s">
        <v>94</v>
      </c>
      <c r="C26" s="117"/>
      <c r="D26" s="118">
        <f>C26-C25</f>
        <v>0</v>
      </c>
      <c r="E26" s="116"/>
      <c r="F26" s="144"/>
      <c r="G26" s="140" t="s">
        <v>93</v>
      </c>
      <c r="H26" s="141"/>
      <c r="I26" s="142"/>
    </row>
    <row r="27" spans="1:9" ht="13.5" customHeight="1" hidden="1">
      <c r="A27" s="121"/>
      <c r="B27" s="116" t="s">
        <v>93</v>
      </c>
      <c r="C27" s="117"/>
      <c r="D27" s="118"/>
      <c r="E27" s="116"/>
      <c r="F27" s="143"/>
      <c r="G27" s="140" t="s">
        <v>94</v>
      </c>
      <c r="H27" s="141"/>
      <c r="I27" s="142">
        <f>H27-H26</f>
        <v>0</v>
      </c>
    </row>
    <row r="28" spans="1:9" ht="13.5" customHeight="1" hidden="1">
      <c r="A28" s="120"/>
      <c r="B28" s="116" t="s">
        <v>94</v>
      </c>
      <c r="C28" s="117"/>
      <c r="D28" s="118">
        <f>C28-C27</f>
        <v>0</v>
      </c>
      <c r="E28" s="116"/>
      <c r="F28" s="143"/>
      <c r="G28" s="140" t="s">
        <v>93</v>
      </c>
      <c r="H28" s="141"/>
      <c r="I28" s="142"/>
    </row>
    <row r="29" spans="1:9" ht="13.5" customHeight="1" hidden="1">
      <c r="A29" s="120"/>
      <c r="B29" s="116" t="s">
        <v>93</v>
      </c>
      <c r="C29" s="117"/>
      <c r="D29" s="118"/>
      <c r="E29" s="116"/>
      <c r="F29" s="143"/>
      <c r="G29" s="140" t="s">
        <v>94</v>
      </c>
      <c r="H29" s="141"/>
      <c r="I29" s="142">
        <f>H29-H28</f>
        <v>0</v>
      </c>
    </row>
    <row r="30" spans="1:9" ht="13.5" customHeight="1" hidden="1">
      <c r="A30" s="120"/>
      <c r="B30" s="116" t="s">
        <v>94</v>
      </c>
      <c r="C30" s="117"/>
      <c r="D30" s="118">
        <f>C30-C29</f>
        <v>0</v>
      </c>
      <c r="E30" s="116"/>
      <c r="F30" s="144"/>
      <c r="G30" s="140" t="s">
        <v>93</v>
      </c>
      <c r="H30" s="141"/>
      <c r="I30" s="142"/>
    </row>
    <row r="31" spans="1:9" ht="13.5" customHeight="1" hidden="1">
      <c r="A31" s="121"/>
      <c r="B31" s="116" t="s">
        <v>93</v>
      </c>
      <c r="C31" s="117"/>
      <c r="D31" s="118"/>
      <c r="E31" s="116"/>
      <c r="F31" s="143"/>
      <c r="G31" s="140" t="s">
        <v>94</v>
      </c>
      <c r="H31" s="141"/>
      <c r="I31" s="142">
        <f>H31-H30</f>
        <v>0</v>
      </c>
    </row>
    <row r="32" spans="1:9" ht="13.5" customHeight="1" hidden="1">
      <c r="A32" s="120"/>
      <c r="B32" s="116" t="s">
        <v>94</v>
      </c>
      <c r="C32" s="117"/>
      <c r="D32" s="118">
        <f>C32-C31</f>
        <v>0</v>
      </c>
      <c r="E32" s="116"/>
      <c r="F32" s="143"/>
      <c r="G32" s="140" t="s">
        <v>93</v>
      </c>
      <c r="H32" s="141"/>
      <c r="I32" s="142"/>
    </row>
    <row r="33" spans="1:9" ht="13.5" customHeight="1" hidden="1">
      <c r="A33" s="120"/>
      <c r="B33" s="116" t="s">
        <v>93</v>
      </c>
      <c r="C33" s="117"/>
      <c r="D33" s="118"/>
      <c r="E33" s="116"/>
      <c r="F33" s="143"/>
      <c r="G33" s="140" t="s">
        <v>94</v>
      </c>
      <c r="H33" s="141"/>
      <c r="I33" s="142">
        <f>H33-H32</f>
        <v>0</v>
      </c>
    </row>
    <row r="34" spans="1:9" ht="13.5" customHeight="1" hidden="1">
      <c r="A34" s="120"/>
      <c r="B34" s="116" t="s">
        <v>94</v>
      </c>
      <c r="C34" s="117"/>
      <c r="D34" s="118">
        <f>C34-C33</f>
        <v>0</v>
      </c>
      <c r="E34" s="116"/>
      <c r="F34" s="144"/>
      <c r="G34" s="140" t="s">
        <v>93</v>
      </c>
      <c r="H34" s="141"/>
      <c r="I34" s="142"/>
    </row>
    <row r="35" spans="1:9" ht="13.5" customHeight="1" hidden="1">
      <c r="A35" s="121"/>
      <c r="B35" s="116" t="s">
        <v>93</v>
      </c>
      <c r="C35" s="117"/>
      <c r="D35" s="118"/>
      <c r="E35" s="116"/>
      <c r="F35" s="143"/>
      <c r="G35" s="140" t="s">
        <v>94</v>
      </c>
      <c r="H35" s="141"/>
      <c r="I35" s="142">
        <f>H35-H34</f>
        <v>0</v>
      </c>
    </row>
    <row r="36" spans="1:9" ht="13.5" customHeight="1" hidden="1">
      <c r="A36" s="120"/>
      <c r="B36" s="116" t="s">
        <v>94</v>
      </c>
      <c r="C36" s="117"/>
      <c r="D36" s="118">
        <f>C36-C35</f>
        <v>0</v>
      </c>
      <c r="E36" s="116"/>
      <c r="F36" s="143"/>
      <c r="G36" s="140" t="s">
        <v>93</v>
      </c>
      <c r="H36" s="141"/>
      <c r="I36" s="142"/>
    </row>
    <row r="37" spans="1:9" ht="13.5" customHeight="1" hidden="1">
      <c r="A37" s="120"/>
      <c r="B37" s="116" t="s">
        <v>93</v>
      </c>
      <c r="C37" s="117"/>
      <c r="D37" s="118"/>
      <c r="E37" s="116"/>
      <c r="F37" s="143"/>
      <c r="G37" s="140" t="s">
        <v>94</v>
      </c>
      <c r="H37" s="141"/>
      <c r="I37" s="142">
        <f>H37-H36</f>
        <v>0</v>
      </c>
    </row>
    <row r="38" spans="1:9" ht="13.5" customHeight="1" hidden="1">
      <c r="A38" s="120"/>
      <c r="B38" s="116" t="s">
        <v>94</v>
      </c>
      <c r="C38" s="117"/>
      <c r="D38" s="118">
        <f>C38-C37</f>
        <v>0</v>
      </c>
      <c r="E38" s="116"/>
      <c r="F38" s="144"/>
      <c r="G38" s="140" t="s">
        <v>93</v>
      </c>
      <c r="H38" s="141"/>
      <c r="I38" s="142"/>
    </row>
    <row r="39" spans="1:9" ht="13.5" customHeight="1" hidden="1">
      <c r="A39" s="121"/>
      <c r="B39" s="116" t="s">
        <v>93</v>
      </c>
      <c r="C39" s="117"/>
      <c r="D39" s="118"/>
      <c r="E39" s="116"/>
      <c r="F39" s="143"/>
      <c r="G39" s="140" t="s">
        <v>94</v>
      </c>
      <c r="H39" s="141"/>
      <c r="I39" s="142">
        <f>H39-H38</f>
        <v>0</v>
      </c>
    </row>
    <row r="40" spans="1:9" ht="13.5" customHeight="1" hidden="1">
      <c r="A40" s="120"/>
      <c r="B40" s="116" t="s">
        <v>94</v>
      </c>
      <c r="C40" s="117"/>
      <c r="D40" s="118">
        <f>C40-C39</f>
        <v>0</v>
      </c>
      <c r="E40" s="116"/>
      <c r="F40" s="143"/>
      <c r="G40" s="140" t="s">
        <v>93</v>
      </c>
      <c r="H40" s="141"/>
      <c r="I40" s="142"/>
    </row>
    <row r="41" spans="1:9" ht="13.5" customHeight="1" hidden="1">
      <c r="A41" s="120"/>
      <c r="B41" s="116" t="s">
        <v>93</v>
      </c>
      <c r="C41" s="117"/>
      <c r="D41" s="118"/>
      <c r="E41" s="116"/>
      <c r="F41" s="143"/>
      <c r="G41" s="140" t="s">
        <v>94</v>
      </c>
      <c r="H41" s="141"/>
      <c r="I41" s="142">
        <f>H41-H40</f>
        <v>0</v>
      </c>
    </row>
    <row r="42" spans="1:9" ht="13.5" customHeight="1" hidden="1">
      <c r="A42" s="120"/>
      <c r="B42" s="116" t="s">
        <v>94</v>
      </c>
      <c r="C42" s="117"/>
      <c r="D42" s="118">
        <f>C42-C41</f>
        <v>0</v>
      </c>
      <c r="E42" s="116"/>
      <c r="F42" s="144"/>
      <c r="G42" s="140" t="s">
        <v>93</v>
      </c>
      <c r="H42" s="141"/>
      <c r="I42" s="142"/>
    </row>
    <row r="43" spans="1:9" ht="13.5" customHeight="1" hidden="1">
      <c r="A43" s="121"/>
      <c r="B43" s="116" t="s">
        <v>93</v>
      </c>
      <c r="C43" s="117"/>
      <c r="D43" s="118"/>
      <c r="E43" s="116"/>
      <c r="F43" s="143"/>
      <c r="G43" s="140" t="s">
        <v>94</v>
      </c>
      <c r="H43" s="141"/>
      <c r="I43" s="142">
        <f>H43-H42</f>
        <v>0</v>
      </c>
    </row>
    <row r="44" spans="1:9" ht="13.5" customHeight="1" hidden="1">
      <c r="A44" s="120"/>
      <c r="B44" s="116" t="s">
        <v>94</v>
      </c>
      <c r="C44" s="117"/>
      <c r="D44" s="118">
        <f>C44-C43</f>
        <v>0</v>
      </c>
      <c r="E44" s="116"/>
      <c r="F44" s="143"/>
      <c r="G44" s="140" t="s">
        <v>93</v>
      </c>
      <c r="H44" s="141"/>
      <c r="I44" s="142"/>
    </row>
    <row r="45" spans="1:9" ht="13.5" customHeight="1" hidden="1">
      <c r="A45" s="120"/>
      <c r="B45" s="116" t="s">
        <v>93</v>
      </c>
      <c r="C45" s="117"/>
      <c r="D45" s="118"/>
      <c r="E45" s="116"/>
      <c r="F45" s="143"/>
      <c r="G45" s="140" t="s">
        <v>94</v>
      </c>
      <c r="H45" s="141"/>
      <c r="I45" s="142">
        <f>H45-H44</f>
        <v>0</v>
      </c>
    </row>
    <row r="46" spans="1:9" ht="13.5" customHeight="1" hidden="1">
      <c r="A46" s="120"/>
      <c r="B46" s="116" t="s">
        <v>94</v>
      </c>
      <c r="C46" s="117"/>
      <c r="D46" s="118">
        <f>C46-C45</f>
        <v>0</v>
      </c>
      <c r="E46" s="116"/>
      <c r="F46" s="144"/>
      <c r="G46" s="140" t="s">
        <v>93</v>
      </c>
      <c r="H46" s="141"/>
      <c r="I46" s="142"/>
    </row>
    <row r="47" spans="1:9" ht="13.5" customHeight="1" hidden="1">
      <c r="A47" s="121"/>
      <c r="B47" s="116" t="s">
        <v>93</v>
      </c>
      <c r="C47" s="117"/>
      <c r="D47" s="118"/>
      <c r="E47" s="116"/>
      <c r="F47" s="143"/>
      <c r="G47" s="140" t="s">
        <v>94</v>
      </c>
      <c r="H47" s="141"/>
      <c r="I47" s="142">
        <f>H47-H46</f>
        <v>0</v>
      </c>
    </row>
    <row r="48" spans="1:9" ht="13.5" customHeight="1" hidden="1">
      <c r="A48" s="120"/>
      <c r="B48" s="116" t="s">
        <v>94</v>
      </c>
      <c r="C48" s="117"/>
      <c r="D48" s="118">
        <f>C48-C47</f>
        <v>0</v>
      </c>
      <c r="E48" s="116"/>
      <c r="F48" s="143"/>
      <c r="G48" s="140" t="s">
        <v>93</v>
      </c>
      <c r="H48" s="141"/>
      <c r="I48" s="142"/>
    </row>
    <row r="49" spans="1:9" ht="13.5" customHeight="1" hidden="1">
      <c r="A49" s="122"/>
      <c r="B49" s="116" t="s">
        <v>93</v>
      </c>
      <c r="C49" s="117"/>
      <c r="D49" s="118"/>
      <c r="E49" s="116"/>
      <c r="F49" s="143"/>
      <c r="G49" s="140" t="s">
        <v>94</v>
      </c>
      <c r="H49" s="141"/>
      <c r="I49" s="142">
        <f>H49-H48</f>
        <v>0</v>
      </c>
    </row>
    <row r="50" spans="1:9" ht="13.5" customHeight="1" hidden="1">
      <c r="A50" s="120"/>
      <c r="B50" s="116" t="s">
        <v>94</v>
      </c>
      <c r="C50" s="117"/>
      <c r="D50" s="118">
        <f>C50-C49</f>
        <v>0</v>
      </c>
      <c r="E50" s="116"/>
      <c r="F50" s="144"/>
      <c r="G50" s="140" t="s">
        <v>93</v>
      </c>
      <c r="H50" s="141"/>
      <c r="I50" s="142"/>
    </row>
    <row r="51" spans="1:9" ht="13.5" customHeight="1" hidden="1">
      <c r="A51" s="121"/>
      <c r="B51" s="116" t="s">
        <v>93</v>
      </c>
      <c r="C51" s="117"/>
      <c r="D51" s="118"/>
      <c r="E51" s="116"/>
      <c r="F51" s="143"/>
      <c r="G51" s="140" t="s">
        <v>94</v>
      </c>
      <c r="H51" s="141"/>
      <c r="I51" s="142">
        <f>H51-H50</f>
        <v>0</v>
      </c>
    </row>
    <row r="52" spans="1:9" ht="13.5" customHeight="1" hidden="1">
      <c r="A52" s="123"/>
      <c r="B52" s="116" t="s">
        <v>94</v>
      </c>
      <c r="C52" s="117"/>
      <c r="D52" s="118">
        <f>C52-C51</f>
        <v>0</v>
      </c>
      <c r="E52" s="116"/>
      <c r="F52" s="143"/>
      <c r="G52" s="140" t="s">
        <v>93</v>
      </c>
      <c r="H52" s="141"/>
      <c r="I52" s="142"/>
    </row>
    <row r="53" spans="1:9" ht="13.5" customHeight="1" hidden="1">
      <c r="A53" s="120"/>
      <c r="B53" s="116" t="s">
        <v>93</v>
      </c>
      <c r="C53" s="117"/>
      <c r="D53" s="118"/>
      <c r="E53" s="116"/>
      <c r="F53" s="143"/>
      <c r="G53" s="140" t="s">
        <v>94</v>
      </c>
      <c r="H53" s="141"/>
      <c r="I53" s="142">
        <f>H53-H52</f>
        <v>0</v>
      </c>
    </row>
    <row r="54" spans="1:9" ht="13.5" customHeight="1" hidden="1">
      <c r="A54" s="120"/>
      <c r="B54" s="116" t="s">
        <v>94</v>
      </c>
      <c r="C54" s="117"/>
      <c r="D54" s="118">
        <f>C54-C53</f>
        <v>0</v>
      </c>
      <c r="E54" s="116"/>
      <c r="F54" s="144"/>
      <c r="G54" s="140" t="s">
        <v>93</v>
      </c>
      <c r="H54" s="141"/>
      <c r="I54" s="142"/>
    </row>
    <row r="55" spans="1:9" ht="13.5" customHeight="1" hidden="1">
      <c r="A55" s="121"/>
      <c r="B55" s="116" t="s">
        <v>93</v>
      </c>
      <c r="C55" s="117"/>
      <c r="D55" s="118"/>
      <c r="E55" s="116"/>
      <c r="F55" s="143"/>
      <c r="G55" s="140" t="s">
        <v>94</v>
      </c>
      <c r="H55" s="141"/>
      <c r="I55" s="142">
        <f>H55-H54</f>
        <v>0</v>
      </c>
    </row>
    <row r="56" spans="1:9" ht="13.5" customHeight="1" hidden="1">
      <c r="A56" s="120"/>
      <c r="B56" s="116" t="s">
        <v>94</v>
      </c>
      <c r="C56" s="117"/>
      <c r="D56" s="118">
        <f>C56-C55</f>
        <v>0</v>
      </c>
      <c r="E56" s="116"/>
      <c r="F56" s="145"/>
      <c r="G56" s="140" t="s">
        <v>93</v>
      </c>
      <c r="H56" s="141"/>
      <c r="I56" s="142"/>
    </row>
    <row r="57" spans="1:9" ht="13.5" customHeight="1" hidden="1">
      <c r="A57" s="120"/>
      <c r="B57" s="116" t="s">
        <v>93</v>
      </c>
      <c r="C57" s="117"/>
      <c r="D57" s="118"/>
      <c r="E57" s="116"/>
      <c r="F57" s="143"/>
      <c r="G57" s="140" t="s">
        <v>94</v>
      </c>
      <c r="H57" s="141"/>
      <c r="I57" s="142">
        <f>H57-H56</f>
        <v>0</v>
      </c>
    </row>
    <row r="58" spans="1:9" ht="13.5" customHeight="1" hidden="1">
      <c r="A58" s="120"/>
      <c r="B58" s="116" t="s">
        <v>94</v>
      </c>
      <c r="C58" s="117"/>
      <c r="D58" s="118">
        <f>C58-C57</f>
        <v>0</v>
      </c>
      <c r="E58" s="116"/>
      <c r="F58" s="144"/>
      <c r="G58" s="140" t="s">
        <v>93</v>
      </c>
      <c r="H58" s="141"/>
      <c r="I58" s="142"/>
    </row>
    <row r="59" spans="1:9" ht="13.5" customHeight="1" hidden="1">
      <c r="A59" s="121"/>
      <c r="B59" s="116" t="s">
        <v>93</v>
      </c>
      <c r="C59" s="117"/>
      <c r="D59" s="118"/>
      <c r="E59" s="116"/>
      <c r="F59" s="143"/>
      <c r="G59" s="140" t="s">
        <v>94</v>
      </c>
      <c r="H59" s="141"/>
      <c r="I59" s="142">
        <f>H59-H58</f>
        <v>0</v>
      </c>
    </row>
    <row r="60" spans="1:9" ht="13.5" customHeight="1" hidden="1">
      <c r="A60" s="120"/>
      <c r="B60" s="116" t="s">
        <v>94</v>
      </c>
      <c r="C60" s="117"/>
      <c r="D60" s="118">
        <f>C60-C59</f>
        <v>0</v>
      </c>
      <c r="E60" s="116"/>
      <c r="F60" s="143"/>
      <c r="G60" s="140" t="s">
        <v>93</v>
      </c>
      <c r="H60" s="141"/>
      <c r="I60" s="142"/>
    </row>
    <row r="61" spans="1:9" ht="13.5" customHeight="1" hidden="1">
      <c r="A61" s="120"/>
      <c r="B61" s="116" t="s">
        <v>93</v>
      </c>
      <c r="C61" s="117"/>
      <c r="D61" s="118"/>
      <c r="E61" s="116"/>
      <c r="F61" s="143"/>
      <c r="G61" s="140" t="s">
        <v>94</v>
      </c>
      <c r="H61" s="141"/>
      <c r="I61" s="142">
        <f>H61-H60</f>
        <v>0</v>
      </c>
    </row>
    <row r="62" spans="1:9" ht="13.5" customHeight="1" hidden="1">
      <c r="A62" s="120"/>
      <c r="B62" s="116" t="s">
        <v>94</v>
      </c>
      <c r="C62" s="117"/>
      <c r="D62" s="118">
        <f>C62-C61</f>
        <v>0</v>
      </c>
      <c r="E62" s="116"/>
      <c r="F62" s="144"/>
      <c r="G62" s="140" t="s">
        <v>93</v>
      </c>
      <c r="H62" s="141"/>
      <c r="I62" s="142"/>
    </row>
    <row r="63" spans="1:9" ht="13.5" customHeight="1" hidden="1">
      <c r="A63" s="121"/>
      <c r="B63" s="116" t="s">
        <v>93</v>
      </c>
      <c r="C63" s="117"/>
      <c r="D63" s="118"/>
      <c r="E63" s="116"/>
      <c r="F63" s="143"/>
      <c r="G63" s="140" t="s">
        <v>94</v>
      </c>
      <c r="H63" s="141"/>
      <c r="I63" s="142">
        <f>H63-H62</f>
        <v>0</v>
      </c>
    </row>
    <row r="64" spans="1:9" ht="13.5" customHeight="1" hidden="1">
      <c r="A64" s="120"/>
      <c r="B64" s="116" t="s">
        <v>94</v>
      </c>
      <c r="C64" s="117"/>
      <c r="D64" s="118">
        <f>C64-C63</f>
        <v>0</v>
      </c>
      <c r="E64" s="116"/>
      <c r="F64" s="143"/>
      <c r="G64" s="140" t="s">
        <v>93</v>
      </c>
      <c r="H64" s="141"/>
      <c r="I64" s="142"/>
    </row>
    <row r="65" spans="1:9" ht="13.5" customHeight="1" hidden="1">
      <c r="A65" s="120"/>
      <c r="B65" s="116" t="s">
        <v>93</v>
      </c>
      <c r="C65" s="117"/>
      <c r="D65" s="118"/>
      <c r="E65" s="116"/>
      <c r="F65" s="143"/>
      <c r="G65" s="140" t="s">
        <v>94</v>
      </c>
      <c r="H65" s="141"/>
      <c r="I65" s="142">
        <f>H65-H64</f>
        <v>0</v>
      </c>
    </row>
    <row r="66" spans="1:9" ht="13.5" customHeight="1" hidden="1">
      <c r="A66" s="120"/>
      <c r="B66" s="116" t="s">
        <v>94</v>
      </c>
      <c r="C66" s="117"/>
      <c r="D66" s="118">
        <f>C66-C65</f>
        <v>0</v>
      </c>
      <c r="E66" s="116"/>
      <c r="F66" s="144"/>
      <c r="G66" s="140" t="s">
        <v>93</v>
      </c>
      <c r="H66" s="141"/>
      <c r="I66" s="142"/>
    </row>
    <row r="67" spans="1:9" ht="13.5" customHeight="1" hidden="1">
      <c r="A67" s="120"/>
      <c r="B67" s="116"/>
      <c r="C67" s="116"/>
      <c r="D67" s="124"/>
      <c r="E67" s="116"/>
      <c r="F67" s="143"/>
      <c r="G67" s="140" t="s">
        <v>94</v>
      </c>
      <c r="H67" s="141"/>
      <c r="I67" s="142">
        <f>H67-H66</f>
        <v>0</v>
      </c>
    </row>
    <row r="68" spans="1:9" ht="13.5" customHeight="1" hidden="1">
      <c r="A68" s="120"/>
      <c r="B68" s="116"/>
      <c r="C68" s="116"/>
      <c r="D68" s="118"/>
      <c r="E68" s="125"/>
      <c r="F68" s="143"/>
      <c r="G68" s="140" t="s">
        <v>93</v>
      </c>
      <c r="H68" s="141"/>
      <c r="I68" s="142"/>
    </row>
    <row r="69" spans="1:9" ht="13.5" customHeight="1" hidden="1">
      <c r="A69" s="120"/>
      <c r="B69" s="116"/>
      <c r="C69" s="116"/>
      <c r="D69" s="124"/>
      <c r="E69" s="126"/>
      <c r="F69" s="146"/>
      <c r="G69" s="147" t="s">
        <v>94</v>
      </c>
      <c r="H69" s="148"/>
      <c r="I69" s="149">
        <f>H69-H68</f>
        <v>0</v>
      </c>
    </row>
    <row r="70" spans="1:9" ht="13.5" customHeight="1" thickBot="1">
      <c r="A70" s="128"/>
      <c r="B70" s="125"/>
      <c r="C70" s="125"/>
      <c r="D70" s="127"/>
      <c r="E70" s="129"/>
      <c r="F70" s="146"/>
      <c r="G70" s="147"/>
      <c r="H70" s="147"/>
      <c r="I70" s="150">
        <f>SUM(I6:I69)</f>
        <v>0.16666666666666669</v>
      </c>
    </row>
    <row r="71" spans="1:9" ht="13.5" customHeight="1" thickBot="1">
      <c r="A71" s="128"/>
      <c r="B71" s="125"/>
      <c r="C71" s="125"/>
      <c r="D71" s="130">
        <f>SUM(D6:D70)</f>
        <v>0.2416666666666667</v>
      </c>
      <c r="F71" s="151"/>
      <c r="G71" s="152"/>
      <c r="H71" s="152"/>
      <c r="I71" s="152"/>
    </row>
    <row r="72" spans="1:9" ht="12.75">
      <c r="A72" s="126"/>
      <c r="B72" s="126"/>
      <c r="C72" s="126"/>
      <c r="D72" s="129"/>
      <c r="F72" s="153"/>
      <c r="G72" s="154"/>
      <c r="H72" s="154" t="s">
        <v>98</v>
      </c>
      <c r="I72" s="155">
        <f>I70</f>
        <v>0.16666666666666669</v>
      </c>
    </row>
    <row r="73" spans="3:9" ht="12.75">
      <c r="C73" s="132" t="s">
        <v>98</v>
      </c>
      <c r="D73" s="131">
        <f>D71</f>
        <v>0.2416666666666667</v>
      </c>
      <c r="F73" s="153"/>
      <c r="G73" s="154"/>
      <c r="H73" s="154"/>
      <c r="I73" s="154"/>
    </row>
    <row r="74" spans="6:9" ht="12.75">
      <c r="F74" s="153"/>
      <c r="G74" s="154"/>
      <c r="H74" s="154" t="s">
        <v>99</v>
      </c>
      <c r="I74" s="154">
        <v>240</v>
      </c>
    </row>
    <row r="75" spans="3:9" ht="12.75">
      <c r="C75" t="s">
        <v>99</v>
      </c>
      <c r="D75">
        <v>348</v>
      </c>
      <c r="F75" s="153"/>
      <c r="G75" s="154"/>
      <c r="H75" s="154" t="s">
        <v>92</v>
      </c>
      <c r="I75" s="156">
        <f>I74/60</f>
        <v>4</v>
      </c>
    </row>
    <row r="76" spans="3:9" ht="12.75" customHeight="1">
      <c r="C76" t="s">
        <v>92</v>
      </c>
      <c r="D76" s="133">
        <f>D75/60</f>
        <v>5.8</v>
      </c>
      <c r="F76" s="153"/>
      <c r="G76" s="154"/>
      <c r="H76" s="154"/>
      <c r="I76" s="154"/>
    </row>
    <row r="77" spans="6:9" ht="12.75" customHeight="1">
      <c r="F77" s="319" t="s">
        <v>100</v>
      </c>
      <c r="G77" s="319"/>
      <c r="H77" s="319"/>
      <c r="I77" s="319"/>
    </row>
    <row r="78" spans="6:9" ht="12.75">
      <c r="F78" s="319"/>
      <c r="G78" s="319"/>
      <c r="H78" s="319"/>
      <c r="I78" s="319"/>
    </row>
    <row r="79" spans="6:9" ht="12.75">
      <c r="F79" s="157"/>
      <c r="G79" s="157"/>
      <c r="H79" s="157"/>
      <c r="I79" s="157"/>
    </row>
  </sheetData>
  <sheetProtection/>
  <mergeCells count="5">
    <mergeCell ref="F77:I78"/>
    <mergeCell ref="D1:I1"/>
    <mergeCell ref="A11:D11"/>
    <mergeCell ref="F11:I11"/>
    <mergeCell ref="A16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Emmett School District</dc:creator>
  <cp:keywords/>
  <dc:description/>
  <cp:lastModifiedBy>User</cp:lastModifiedBy>
  <cp:lastPrinted>2016-07-26T19:33:53Z</cp:lastPrinted>
  <dcterms:created xsi:type="dcterms:W3CDTF">2002-04-04T16:58:59Z</dcterms:created>
  <dcterms:modified xsi:type="dcterms:W3CDTF">2016-07-27T02:04:03Z</dcterms:modified>
  <cp:category/>
  <cp:version/>
  <cp:contentType/>
  <cp:contentStatus/>
</cp:coreProperties>
</file>